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25" yWindow="315" windowWidth="14040" windowHeight="6750"/>
  </bookViews>
  <sheets>
    <sheet name="прил. 4" sheetId="1" r:id="rId1"/>
  </sheets>
  <definedNames>
    <definedName name="_xlnm._FilterDatabase" localSheetId="0" hidden="1">'прил. 4'!$A$4:$F$438</definedName>
    <definedName name="_xlnm.Print_Area" localSheetId="0">'прил. 4'!$A$1:$H$438</definedName>
  </definedNames>
  <calcPr calcId="125725"/>
</workbook>
</file>

<file path=xl/calcChain.xml><?xml version="1.0" encoding="utf-8"?>
<calcChain xmlns="http://schemas.openxmlformats.org/spreadsheetml/2006/main">
  <c r="G436" i="1"/>
  <c r="G435" s="1"/>
  <c r="G433"/>
  <c r="G432" s="1"/>
  <c r="G428"/>
  <c r="G427" s="1"/>
  <c r="G422"/>
  <c r="H420"/>
  <c r="G420"/>
  <c r="H419"/>
  <c r="H418" s="1"/>
  <c r="G416"/>
  <c r="G414"/>
  <c r="H412"/>
  <c r="G412"/>
  <c r="H410"/>
  <c r="G410"/>
  <c r="H409"/>
  <c r="H408" s="1"/>
  <c r="H406"/>
  <c r="G406"/>
  <c r="H405"/>
  <c r="G405"/>
  <c r="H403"/>
  <c r="G403"/>
  <c r="G401"/>
  <c r="G399"/>
  <c r="H397"/>
  <c r="G397"/>
  <c r="H396"/>
  <c r="H391"/>
  <c r="G391"/>
  <c r="H388"/>
  <c r="G388"/>
  <c r="H387"/>
  <c r="G385"/>
  <c r="G384" s="1"/>
  <c r="H382"/>
  <c r="H379" s="1"/>
  <c r="G382"/>
  <c r="G380"/>
  <c r="H377"/>
  <c r="G377"/>
  <c r="G375"/>
  <c r="G372"/>
  <c r="G370"/>
  <c r="H368"/>
  <c r="G368"/>
  <c r="H366"/>
  <c r="G366"/>
  <c r="G362"/>
  <c r="G361" s="1"/>
  <c r="G359"/>
  <c r="G358" s="1"/>
  <c r="G353"/>
  <c r="G352" s="1"/>
  <c r="G351" s="1"/>
  <c r="H347"/>
  <c r="H344" s="1"/>
  <c r="G347"/>
  <c r="G345"/>
  <c r="H342"/>
  <c r="G342"/>
  <c r="H341"/>
  <c r="G341"/>
  <c r="G339"/>
  <c r="G338" s="1"/>
  <c r="G335"/>
  <c r="G333" s="1"/>
  <c r="G331" s="1"/>
  <c r="G330" s="1"/>
  <c r="G329" s="1"/>
  <c r="H331"/>
  <c r="H330" s="1"/>
  <c r="H329" s="1"/>
  <c r="H327"/>
  <c r="H322" s="1"/>
  <c r="H321" s="1"/>
  <c r="G327"/>
  <c r="G325"/>
  <c r="H323"/>
  <c r="G323"/>
  <c r="G317"/>
  <c r="G316" s="1"/>
  <c r="G315"/>
  <c r="G310" s="1"/>
  <c r="G308"/>
  <c r="G306"/>
  <c r="H303"/>
  <c r="G303"/>
  <c r="H302"/>
  <c r="H301"/>
  <c r="G292"/>
  <c r="G285"/>
  <c r="G283"/>
  <c r="H281"/>
  <c r="G281"/>
  <c r="H280"/>
  <c r="G279"/>
  <c r="H275"/>
  <c r="G275"/>
  <c r="H274"/>
  <c r="H273" s="1"/>
  <c r="G269"/>
  <c r="G268" s="1"/>
  <c r="G267" s="1"/>
  <c r="G265"/>
  <c r="G264" s="1"/>
  <c r="G263" s="1"/>
  <c r="G260"/>
  <c r="G259" s="1"/>
  <c r="G257"/>
  <c r="G256" s="1"/>
  <c r="G252"/>
  <c r="G251" s="1"/>
  <c r="G247"/>
  <c r="G246" s="1"/>
  <c r="G245" s="1"/>
  <c r="H241"/>
  <c r="H238" s="1"/>
  <c r="G241"/>
  <c r="G239"/>
  <c r="H236"/>
  <c r="G236"/>
  <c r="H234"/>
  <c r="G234"/>
  <c r="H233"/>
  <c r="G233"/>
  <c r="G230"/>
  <c r="G226"/>
  <c r="H224"/>
  <c r="G224"/>
  <c r="H222"/>
  <c r="G222"/>
  <c r="H220"/>
  <c r="G220"/>
  <c r="H218"/>
  <c r="G218"/>
  <c r="H217"/>
  <c r="H214" s="1"/>
  <c r="H215"/>
  <c r="G215"/>
  <c r="G210"/>
  <c r="G209" s="1"/>
  <c r="G207"/>
  <c r="G202" s="1"/>
  <c r="G205"/>
  <c r="H203"/>
  <c r="G203"/>
  <c r="H202"/>
  <c r="H200"/>
  <c r="H197" s="1"/>
  <c r="G200"/>
  <c r="G198"/>
  <c r="G194"/>
  <c r="G193" s="1"/>
  <c r="G192" s="1"/>
  <c r="H190"/>
  <c r="H187" s="1"/>
  <c r="G190"/>
  <c r="G188"/>
  <c r="G185"/>
  <c r="G183"/>
  <c r="H181"/>
  <c r="G181"/>
  <c r="H180"/>
  <c r="G178"/>
  <c r="G176"/>
  <c r="G174"/>
  <c r="G171"/>
  <c r="H169"/>
  <c r="G169"/>
  <c r="H168"/>
  <c r="G166"/>
  <c r="G164"/>
  <c r="H160"/>
  <c r="G160"/>
  <c r="G158"/>
  <c r="G156"/>
  <c r="G154"/>
  <c r="G152"/>
  <c r="H150"/>
  <c r="G150"/>
  <c r="H148"/>
  <c r="G148"/>
  <c r="H147"/>
  <c r="G145"/>
  <c r="H143"/>
  <c r="G143"/>
  <c r="H141"/>
  <c r="H138" s="1"/>
  <c r="G141"/>
  <c r="G139"/>
  <c r="G136"/>
  <c r="G135" s="1"/>
  <c r="G133"/>
  <c r="G132" s="1"/>
  <c r="G129"/>
  <c r="G127"/>
  <c r="H125"/>
  <c r="G125"/>
  <c r="H124"/>
  <c r="H116" s="1"/>
  <c r="G120"/>
  <c r="G118"/>
  <c r="G114"/>
  <c r="G113" s="1"/>
  <c r="G112" s="1"/>
  <c r="G110"/>
  <c r="H107"/>
  <c r="H97" s="1"/>
  <c r="G107"/>
  <c r="G103"/>
  <c r="G100"/>
  <c r="G98"/>
  <c r="H95"/>
  <c r="G95"/>
  <c r="H93"/>
  <c r="G93"/>
  <c r="H90"/>
  <c r="G90"/>
  <c r="H88"/>
  <c r="H83" s="1"/>
  <c r="G88"/>
  <c r="G84"/>
  <c r="H79"/>
  <c r="G79"/>
  <c r="H77"/>
  <c r="G77"/>
  <c r="H76"/>
  <c r="G76"/>
  <c r="H75"/>
  <c r="G75"/>
  <c r="G74"/>
  <c r="G73" s="1"/>
  <c r="G72" s="1"/>
  <c r="H70"/>
  <c r="G70"/>
  <c r="G68"/>
  <c r="G66"/>
  <c r="H64"/>
  <c r="H61" s="1"/>
  <c r="G64"/>
  <c r="G62"/>
  <c r="G59"/>
  <c r="G58"/>
  <c r="G57" s="1"/>
  <c r="G55"/>
  <c r="G53"/>
  <c r="H51"/>
  <c r="G51"/>
  <c r="H49"/>
  <c r="H46" s="1"/>
  <c r="G49"/>
  <c r="G47"/>
  <c r="H43"/>
  <c r="H40" s="1"/>
  <c r="G43"/>
  <c r="G41"/>
  <c r="H38"/>
  <c r="G38"/>
  <c r="H36"/>
  <c r="G36"/>
  <c r="H34"/>
  <c r="G34"/>
  <c r="G30"/>
  <c r="H28"/>
  <c r="G28"/>
  <c r="H26"/>
  <c r="G26"/>
  <c r="H25"/>
  <c r="H24" s="1"/>
  <c r="G22"/>
  <c r="G20"/>
  <c r="H18"/>
  <c r="G18"/>
  <c r="H16"/>
  <c r="H7" s="1"/>
  <c r="H6" s="1"/>
  <c r="G16"/>
  <c r="G8"/>
  <c r="H337" l="1"/>
  <c r="H336" s="1"/>
  <c r="G117"/>
  <c r="H365"/>
  <c r="G187"/>
  <c r="H196"/>
  <c r="G302"/>
  <c r="G40"/>
  <c r="H162"/>
  <c r="G197"/>
  <c r="G322"/>
  <c r="G321" s="1"/>
  <c r="G344"/>
  <c r="G365"/>
  <c r="G426"/>
  <c r="G425" s="1"/>
  <c r="H262"/>
  <c r="G238"/>
  <c r="G163"/>
  <c r="H82"/>
  <c r="G97"/>
  <c r="G83"/>
  <c r="G61"/>
  <c r="G46"/>
  <c r="G45" s="1"/>
  <c r="G409"/>
  <c r="G408" s="1"/>
  <c r="H386"/>
  <c r="G396"/>
  <c r="G357"/>
  <c r="G337"/>
  <c r="G336" s="1"/>
  <c r="H213"/>
  <c r="G217"/>
  <c r="G214" s="1"/>
  <c r="G213" s="1"/>
  <c r="G196"/>
  <c r="G180"/>
  <c r="G147"/>
  <c r="H131"/>
  <c r="H45"/>
  <c r="H33"/>
  <c r="H32" s="1"/>
  <c r="H5" s="1"/>
  <c r="H81"/>
  <c r="G25"/>
  <c r="G24" s="1"/>
  <c r="G250"/>
  <c r="G249" s="1"/>
  <c r="G301"/>
  <c r="H364"/>
  <c r="G393"/>
  <c r="G387" s="1"/>
  <c r="G12"/>
  <c r="G7" s="1"/>
  <c r="G33"/>
  <c r="G32" s="1"/>
  <c r="G168"/>
  <c r="G162" s="1"/>
  <c r="G277"/>
  <c r="G274" s="1"/>
  <c r="G287"/>
  <c r="G280" s="1"/>
  <c r="G298"/>
  <c r="G297" s="1"/>
  <c r="G379"/>
  <c r="G364" s="1"/>
  <c r="G419"/>
  <c r="G418" s="1"/>
  <c r="G124"/>
  <c r="G116" s="1"/>
  <c r="G138"/>
  <c r="G386" l="1"/>
  <c r="H350"/>
  <c r="H438" s="1"/>
  <c r="G131"/>
  <c r="G82"/>
  <c r="G6"/>
  <c r="G350"/>
  <c r="G273"/>
  <c r="G262" s="1"/>
  <c r="G81"/>
  <c r="G5"/>
  <c r="G438" l="1"/>
</calcChain>
</file>

<file path=xl/sharedStrings.xml><?xml version="1.0" encoding="utf-8"?>
<sst xmlns="http://schemas.openxmlformats.org/spreadsheetml/2006/main" count="2222" uniqueCount="273">
  <si>
    <t>Рз</t>
  </si>
  <si>
    <t>ПР</t>
  </si>
  <si>
    <t>ЦСР</t>
  </si>
  <si>
    <t>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</si>
  <si>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</si>
  <si>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</si>
  <si>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607</t>
  </si>
  <si>
    <t>Наименование главного распорядителя средств бюджета городского округа, раздела, подраздела, целевой статьи, вида расходов</t>
  </si>
  <si>
    <t>Код ГР БС</t>
  </si>
  <si>
    <t>Дума городского округа Кинель</t>
  </si>
  <si>
    <t>Общегосударственные вопросы</t>
  </si>
  <si>
    <t>01</t>
  </si>
  <si>
    <t>02</t>
  </si>
  <si>
    <t>0020000</t>
  </si>
  <si>
    <t>03</t>
  </si>
  <si>
    <t>14</t>
  </si>
  <si>
    <t>Другие общегосударственные вопросы</t>
  </si>
  <si>
    <t>0920000</t>
  </si>
  <si>
    <t>Комитет по управлению муниципальным имуществом администрации городского округа Кинель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</si>
  <si>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</si>
  <si>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</si>
  <si>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</si>
  <si>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</si>
  <si>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</si>
  <si>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Администрация городского округа Кинель</t>
  </si>
  <si>
    <t>606</t>
  </si>
  <si>
    <t>610</t>
  </si>
  <si>
    <t>612</t>
  </si>
  <si>
    <t>07</t>
  </si>
  <si>
    <t>11</t>
  </si>
  <si>
    <t>Обслуживание государственного и муниципального долга</t>
  </si>
  <si>
    <t>0650000</t>
  </si>
  <si>
    <t>Процентные платежи по долговым обязательствам</t>
  </si>
  <si>
    <t>Национальная оборона</t>
  </si>
  <si>
    <t>Мобилизационная подготовка экономики</t>
  </si>
  <si>
    <t>2090000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</si>
  <si>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</si>
  <si>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</si>
  <si>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</si>
  <si>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</si>
  <si>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</si>
  <si>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</si>
  <si>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</si>
  <si>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</si>
  <si>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</si>
  <si>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</si>
  <si>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</si>
  <si>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</si>
  <si>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</si>
  <si>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</si>
  <si>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</si>
  <si>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4200000</t>
  </si>
  <si>
    <t>Детские дошкольные учреждения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</si>
  <si>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</si>
  <si>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</si>
  <si>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</si>
  <si>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</si>
  <si>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</si>
  <si>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</si>
  <si>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Управление культуры и молодежной политики администрации городского округа Кинель</t>
  </si>
  <si>
    <t>Культура</t>
  </si>
  <si>
    <t>Социальное обслуживание населения</t>
  </si>
  <si>
    <t>Охрана семьи и детства</t>
  </si>
  <si>
    <t>5200000</t>
  </si>
  <si>
    <t>Иные безвозмездные и безвозвратные перечисления</t>
  </si>
  <si>
    <t>909</t>
  </si>
  <si>
    <t>Резервные фонды</t>
  </si>
  <si>
    <t>0700000</t>
  </si>
  <si>
    <t>Физическая культура и спорт</t>
  </si>
  <si>
    <t>Управление архитектуры и градостроительства администрации городского округа Кинель</t>
  </si>
  <si>
    <t>ВСЕГО</t>
  </si>
  <si>
    <t>Управление финансами администрации городского округа Кинель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</si>
  <si>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</si>
  <si>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Прочие мероприятия по благоустройству городских округов и поселений</t>
  </si>
  <si>
    <t>6000500</t>
  </si>
  <si>
    <t>0029900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</si>
  <si>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</si>
  <si>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</si>
  <si>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</si>
  <si>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Общеэкономические вопросы</t>
  </si>
  <si>
    <t>5100000</t>
  </si>
  <si>
    <t>Реализация государственной политики занятости населения</t>
  </si>
  <si>
    <t>613</t>
  </si>
  <si>
    <t>Другие вопросы в области национальной безопасности и правоохранительной деятельности</t>
  </si>
  <si>
    <t>5210000</t>
  </si>
  <si>
    <t>Субвенции местным бюджетам</t>
  </si>
  <si>
    <t>Жилищное хозяйство</t>
  </si>
  <si>
    <t>3500000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</si>
  <si>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</si>
  <si>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</si>
  <si>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</si>
  <si>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</si>
  <si>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</si>
  <si>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</si>
  <si>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Реализация муниципальных функций, связанных с муниципальным управлением</t>
  </si>
  <si>
    <t>Реализация муниципальных функций по мобилизационной подготовке экономики</t>
  </si>
  <si>
    <t>7950100</t>
  </si>
  <si>
    <t>7950900</t>
  </si>
  <si>
    <t>7951900</t>
  </si>
  <si>
    <t>7950500</t>
  </si>
  <si>
    <t>7951100</t>
  </si>
  <si>
    <t>7950800</t>
  </si>
  <si>
    <t>7951200</t>
  </si>
  <si>
    <t>7950400</t>
  </si>
  <si>
    <t>7951800</t>
  </si>
  <si>
    <t>7951400</t>
  </si>
  <si>
    <t>7952300</t>
  </si>
  <si>
    <t>7950300</t>
  </si>
  <si>
    <t>7950700</t>
  </si>
  <si>
    <t>7950200</t>
  </si>
  <si>
    <t>7952000</t>
  </si>
  <si>
    <t>Закупка товаров, работ и услуг для муниципальных нужд в целях оказания муниципальных услуг физическим и юридическим лицам</t>
  </si>
  <si>
    <t>7952400</t>
  </si>
  <si>
    <t>7952500</t>
  </si>
  <si>
    <t>Дорожное хозяйство (дорожные фонды)</t>
  </si>
  <si>
    <t>7952600</t>
  </si>
  <si>
    <t>7952700</t>
  </si>
  <si>
    <t>7952800</t>
  </si>
  <si>
    <t>7953100</t>
  </si>
  <si>
    <t>7953200</t>
  </si>
  <si>
    <t>7953400</t>
  </si>
  <si>
    <t>7953000</t>
  </si>
  <si>
    <t>3510500</t>
  </si>
  <si>
    <t>Мероприятия в области коммунального хозяйства</t>
  </si>
  <si>
    <t>7953500</t>
  </si>
  <si>
    <t>7953600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</si>
  <si>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</si>
  <si>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</si>
  <si>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</si>
  <si>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</si>
  <si>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</si>
  <si>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</si>
  <si>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</si>
  <si>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</si>
  <si>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</si>
  <si>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</si>
  <si>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Муниципальная программа профилактики преступлений и правонарушений в городском округе Кинель Самарской области на 2014-2018 годы</t>
  </si>
  <si>
    <t>Муниципальная программа мер по противодействию незаконному обороту наркотических средств, профилактике наркомании и реабилитации наркозависимых лиц на 2013-2017 годы.</t>
  </si>
  <si>
    <t xml:space="preserve">Муниципальная программа "Поддержка семей с детьми в городском округе Кинель на 2013-2015 годы" 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</si>
  <si>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</si>
  <si>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</si>
  <si>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</si>
  <si>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</si>
  <si>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Муниципальная программа "Развитие муниципальной службы городского округа Кинель на 2012-2015 годы"</t>
  </si>
  <si>
    <t>Муниципальная программа "Предупреждение чрезвычайных ситуаций и снижение масштабов последствий при их возникновении на территории городского округа Кинель на 2013-2014 годы"</t>
  </si>
  <si>
    <t>7951700</t>
  </si>
  <si>
    <t>Муниципальная программа "Совершенствование ЕДДС городского округа Кинель на 2014-2016 годы"</t>
  </si>
  <si>
    <t>Муниципальная программа по профилактике преступлений и правонарушений на территории городского округа Кинель на 2014-2018 годы.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</si>
  <si>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2013-2016 годы"</t>
  </si>
  <si>
    <t>Муниципальная программа "Модернизация и развитие пассажирских перевозок на муниципальном автомобильном транспорте по городским маршрутам в городском округе Кинель на 2014-2016 годы"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</si>
  <si>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</si>
  <si>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</si>
  <si>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Муниципальный дорожный фонд</t>
  </si>
  <si>
    <t>Муниципальная программа по повышению безопасности дорожного движения на 2014-2018 годы</t>
  </si>
  <si>
    <t>7954100</t>
  </si>
  <si>
    <t>Субсидии бюджетным учреждениям на иные цели</t>
  </si>
  <si>
    <t>Муниципальная программа "Развитие малого и среднего предпринимательства в городском округе Кинель на 2013-2015 годы"</t>
  </si>
  <si>
    <t>630</t>
  </si>
  <si>
    <t>Субсидии некоммерческим организациям (за исключением государственных (муниципальных) учреждений)</t>
  </si>
  <si>
    <t>Муниципальная программа "Разработка стратегии социально-экономического развития городского округа Кинель на период до 2025 года "на 2013-2014 годы</t>
  </si>
  <si>
    <t>Муниципальная программа "Развитие информационного общества в муниципальном образовании городского округа Кинель на 2012-2015 годы"</t>
  </si>
  <si>
    <t>Муниципальная программа "Комплексное благоустройство городского округа Кинель на 2014-2016 годы"</t>
  </si>
  <si>
    <t>7953800</t>
  </si>
  <si>
    <t>Муниципальная экологическая программа на 2013-2015 годы</t>
  </si>
  <si>
    <t>Муниципальная программа "Поддержка семей с детьми в городском округе Кинель на 2013-2015 годы"</t>
  </si>
  <si>
    <t>Муниципальная программа городского округа Кинель по противодействию незаконному обороту наркотических средств, профилактике наркомании и реабилитации наркозависимых лиц на 2013-2017 годы.</t>
  </si>
  <si>
    <t>Муниципальная программа "Комплекс мероприятий по поддержке и развитию инновационной и исследовательской деятельности в сфере образования на территории городского округа Кинель на 2013-2015 годы".</t>
  </si>
  <si>
    <t>Муниципальная программа по улучшению условий жизнедеятельности нуждающихся категорий граждан городского округа Кинель на 2012-2014 годы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</si>
  <si>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</si>
  <si>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</si>
  <si>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</si>
  <si>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</si>
  <si>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Муниципальная программа "Повышение эффективности бюджетных расходов в городском округе Кинель на 2012-2015 годы"</t>
  </si>
  <si>
    <t>Муниципальная программа "Стимулирование развития жилищного строительства в городском округе Кинель на 2011-2015 годы"</t>
  </si>
  <si>
    <t>410</t>
  </si>
  <si>
    <t>0900300</t>
  </si>
  <si>
    <t>Содержание и обслуживание муниципальной казны</t>
  </si>
  <si>
    <t>Муниципальная программа противопожарных мероприятий в учреждениях дошкольного образования городского округа Кинель на 2011-2015 годы"</t>
  </si>
  <si>
    <t>Муниципальная программа "Совершенствование условий для медицинского обслуживания учащихся и воспитанников в общеобразовательных учреждениях общего и дошкольного образования городского округа Кинель на 2014-2016 годы"</t>
  </si>
  <si>
    <t>Муниципальная программа "Энегросбережение и повышение энергоэффективности в городском округе Кинель на 2010-2014 годы"</t>
  </si>
  <si>
    <t>Муниципальная программа "Стимулирование жилищного строительства в городском округе Кинель на 2011-2015 годы"</t>
  </si>
  <si>
    <t>Муниципальная программа "Модернизация объектов коммунальной инфраструктуры городского округа Кинель на 2010-2014 годы"</t>
  </si>
  <si>
    <t>Муниципальная программа "Развитие сети дошкольных учреждений на 2013-2015 годы"</t>
  </si>
  <si>
    <t>Муниципальная программа "Капитальный и текущий ремонт зданий общеобразовательных учреждений городского округа Кинель на 2013-2015 годы"</t>
  </si>
  <si>
    <t>Муниципальная программа "Развитие культуры городского округа Кинель на 2013-2017 годы"</t>
  </si>
  <si>
    <t>Муниципальная программа "Создание доступной среды жизнедеятельности лицам с ограниченными возможностями здоровья и их социальную интеграцию на 2013-2015 годы"</t>
  </si>
  <si>
    <t>Муниципальная программа "Реализация молодежной политики в городском округе Кинель на 2013-2017 годы</t>
  </si>
  <si>
    <t>7953900</t>
  </si>
  <si>
    <t>Муниципальная программа "Нравственно-патриотическое воспитание детей и молодежи на 2013-2017 годы"</t>
  </si>
  <si>
    <t>Муниципальная программа "Молодой семье-доступное жилье на 2011-2015 годы"</t>
  </si>
  <si>
    <t>Муниципальная программа "Развитие физической культуры и спорта в городском округе Кинель на 2013-2017 годы"</t>
  </si>
  <si>
    <t>6000600</t>
  </si>
  <si>
    <t>Обеспечение деятельности казенных учреждений</t>
  </si>
  <si>
    <t>0939900</t>
  </si>
  <si>
    <t>Муниципальная программа "Энергосбережение и повышение энергоэффективности в городском округе Кинель на 2010-2014 годы"</t>
  </si>
  <si>
    <t>460</t>
  </si>
  <si>
    <t>Субсидии на осуществление капитальных вложений бюджетным и автономным учреждениям, государственным (муниципальным) унитарным предприятиям</t>
  </si>
  <si>
    <t>Осуществление деятельности подведомственных учреждений</t>
  </si>
  <si>
    <t>Обеспечение деятельности подведомственных учреждений</t>
  </si>
  <si>
    <t>Управление по вопросам семьи и демографического развития администрации городского округа Кинель</t>
  </si>
  <si>
    <t>Муниципальная  программа " Поддержка семей  с детьми в г.о. Кинель на 2013-2015 годы"</t>
  </si>
  <si>
    <t>6090000</t>
  </si>
  <si>
    <t>6180000</t>
  </si>
  <si>
    <t>Государственная программа Самарской области "Охрана окружающей среды Самарской области на 2014-2020 годы"</t>
  </si>
  <si>
    <t>6330000</t>
  </si>
  <si>
    <t>Государственная программа Самарской области "Развитие жилищного строительства в Самарской области до 2020 года"</t>
  </si>
  <si>
    <t>8050000</t>
  </si>
  <si>
    <t>Государственная программа РФ "Обеспечение доступным и комфортным жильем и коммунальными услугами граждан РФ"</t>
  </si>
  <si>
    <t>8030000</t>
  </si>
  <si>
    <t>Государственная программа РФ "Социальная поддержка граждан"</t>
  </si>
  <si>
    <t>5089900</t>
  </si>
  <si>
    <t xml:space="preserve">Всего </t>
  </si>
  <si>
    <t>в том числе за счет безвозмездных поступлений</t>
  </si>
  <si>
    <t>6339600</t>
  </si>
  <si>
    <t>9999900</t>
  </si>
  <si>
    <t>6240000</t>
  </si>
  <si>
    <t>Государственная программа Самарской области "Развитие образования и повышения эффективности реализации молодежной политики в Самарской области на 2014-2020 годы"</t>
  </si>
  <si>
    <t>6220000</t>
  </si>
  <si>
    <t>Государственная программа Самарской области "Развитие транспортной системы Самарской области (2014-2025)</t>
  </si>
  <si>
    <t>622</t>
  </si>
  <si>
    <t>Субсидии автономным учреждениям на иные цели</t>
  </si>
  <si>
    <t>Государственная программа  РФ"Социальная поддержка граждан "</t>
  </si>
  <si>
    <t>6000200</t>
  </si>
  <si>
    <t>Строительство и содержание автомобильных дорог и инженерных сооружений на них в границах городских округов и поселений в рамках благоустройства</t>
  </si>
  <si>
    <t>6300500</t>
  </si>
  <si>
    <t>Государственная программа Самарской области"Государственная программа поддержки собственников жилья " на 2014-2016 годы</t>
  </si>
  <si>
    <t>6210000</t>
  </si>
  <si>
    <t>Государственная программа Самарской области "Развитие системы отдыха и оздоровления детей в Самарской области на 2014-2015 годы"</t>
  </si>
  <si>
    <t>Государственная программа Российской Федерации "Доступная среда" на 2011-2015 годы</t>
  </si>
  <si>
    <t>6100000</t>
  </si>
  <si>
    <t>Государственная программа Самарской области "Доступная среда в Самарской области" на 2014-2015 годы</t>
  </si>
  <si>
    <t>Государственная программа Самарской области"Развитие образования и повышение эффективности реализации молодежной политики в Самарской области" на 2014-2020 годы</t>
  </si>
  <si>
    <t>Субсидии, предоставляемые с учетом выполнения показателей социально-экономического развития (содержание имущества казны)</t>
  </si>
  <si>
    <t>Субсидии, предоставляемые с учетом выполнения показателей социально-экономического развития (в рамках МП "Повышение эффективности бюджетных расходов в городском округе Кинель на 2012-2015 годы")</t>
  </si>
  <si>
    <t>Субсидии, предоставляемые с учетом выполнения показателей социально-экономического развития (увеличение уставного капитала)</t>
  </si>
  <si>
    <t xml:space="preserve">Субсидии, предоставляемые с учетом выполнения показателей социально-экономического развития (содержание МКУ и МБУ) </t>
  </si>
  <si>
    <t>Субсидии, предоставляемые с учетом выполнения показателей социально-экономического развития (в рамках МП "Комплексное благоустройство городского округа Кинель на 2014-2016 годы")</t>
  </si>
  <si>
    <t>Субсидии, предоставляемые с учетом выполнения показателей социально-экономического развития (содержание МБУ)</t>
  </si>
  <si>
    <t>Субсидии, предоставляемые с учетом выполнения показателей социально-экономического развития (в рамках МП "Развитие культуры городского округа Кинель на 2013-2017 годы)</t>
  </si>
  <si>
    <t>Субсидии, предоставляемые с учетом выполнения показателей социально-экономического развития (в рамках МП "Развитие физической культуры и спорта в городском округе Кинель на 2013-2017 годы")</t>
  </si>
  <si>
    <t>Субсидии, предоставляемые с учетом выполнения показателей социально-экономического развития (в рамках МП "Развитие сети дошкольных учреждений на 2013-2015 годы"</t>
  </si>
  <si>
    <t>Субсидии, предоставляемые с учетом выполнения показателей социально-экономического развития (в рамках МП "Капитальный и текущий ремонт зданий общеобразовательных учреждений городского округа Кинель на 2013-2015 годы"</t>
  </si>
  <si>
    <t>Субсидии, предоставляемые с учетом выполнения показателей социально-экономического развития (в рамках МП "Развитие сети дошкольных учреждений на 2013-2015 годы")</t>
  </si>
  <si>
    <t>Субсидии, предоставляемые с учетом выполнения показателей социально-экономического развития (содержание ОМС)</t>
  </si>
  <si>
    <t>Субсидии, предоставляемые с учетом выполнения показателей социально-экономического развития (благоустройство территории)</t>
  </si>
  <si>
    <t>8045027</t>
  </si>
  <si>
    <t>8779500</t>
  </si>
  <si>
    <t>Переселение граждан из аварийного жилищного фонда с учетом необходимости развития малоэтажного жилищного строительства на территории Самарской области за счёт средств Фонда</t>
  </si>
  <si>
    <t>6240200</t>
  </si>
  <si>
    <t xml:space="preserve">Субсидии, предоставляемые с учетом выполнения показателей социально-экономического развития </t>
  </si>
  <si>
    <t>8025000</t>
  </si>
  <si>
    <t>Государственная программа РФ "Модернизация региональных систем дошкольного образования на 2013-2020 годы"</t>
  </si>
  <si>
    <t xml:space="preserve">Субсидии, предоставляемые с учетом выполнения показателей социально-экономического развития (в рамках  МП по повышению безопасности дорожного движения на 2014-2018 годы) </t>
  </si>
  <si>
    <t>0700400</t>
  </si>
  <si>
    <t>Резервный фонд Правительства Самарской области</t>
  </si>
  <si>
    <t>6190300</t>
  </si>
  <si>
    <t>ГП Самарской области "Обеспечение  правопорядка в Самарской области на 2014-2016 годы"</t>
  </si>
  <si>
    <t>8150000</t>
  </si>
  <si>
    <t>Государственная программа РФ "Экономическое развитие и инновационная экономика"</t>
  </si>
  <si>
    <t>Государственная программа Самарской области "Развитие  предпринимательства , торговли и туризма в Самарской области на 2014-2019 годы"</t>
  </si>
  <si>
    <t>6140000</t>
  </si>
  <si>
    <t>Субсидии бюджетным учреждениям</t>
  </si>
  <si>
    <t xml:space="preserve">Субсидии бюджетным учреждениям </t>
  </si>
  <si>
    <t>320</t>
  </si>
  <si>
    <t>Социальные выплаты  гражданам, кроме публичных нормативных социальных  выплат</t>
  </si>
  <si>
    <t>620</t>
  </si>
  <si>
    <t>Субсидии автономным учреждениям</t>
  </si>
  <si>
    <t xml:space="preserve">Субсидии автономным учреждениям </t>
  </si>
  <si>
    <t>Субсидии, предоставляемые с учетом выполнения показателей социально-экономического развития ( в рамках муниципальной программы "Модернизация объектов коммунальной инфраструктуры городского округа Кинель на 2010-2014 годы"</t>
  </si>
  <si>
    <t>Государственная программа РФ "Обеспечение доступным и комфортным жильем и коммунальными услугами граждан РФ" (в рамках МП "Модернизация объектов коммунальной инфраструктуры городского округа Кинель на 2010-2014 годы")</t>
  </si>
  <si>
    <t>Прочие мероприятия, осуществляемые за счет межбюджетных трансфертов прошлых лет из областного бюджета (в рамках МП "Модернизация объектов коммунальной инфраструктуры городского округа Кинель на 2010-2014 годы")</t>
  </si>
  <si>
    <t>Расходы бюджета городского округа Кинель за 2014 года                                                                                             по разделам, подразделам, целевым статьям и видам расходов в ведомственной структуре расходов бюджета</t>
  </si>
  <si>
    <t>Кассовые расходы за 2014 год, тыс. рублей</t>
  </si>
</sst>
</file>

<file path=xl/styles.xml><?xml version="1.0" encoding="utf-8"?>
<styleSheet xmlns="http://schemas.openxmlformats.org/spreadsheetml/2006/main">
  <fonts count="14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theme="2" tint="-9.9978637043366805E-2"/>
      <name val="Times New Roman"/>
      <family val="1"/>
      <charset val="204"/>
    </font>
    <font>
      <b/>
      <sz val="14"/>
      <name val="Calisto MT"/>
      <family val="1"/>
    </font>
    <font>
      <sz val="14"/>
      <name val="Calisto MT"/>
      <family val="1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Border="1"/>
    <xf numFmtId="49" fontId="1" fillId="2" borderId="3" xfId="0" applyNumberFormat="1" applyFont="1" applyFill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49" fontId="5" fillId="2" borderId="2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Fill="1" applyBorder="1" applyAlignment="1">
      <alignment horizontal="center" vertical="top" wrapText="1"/>
    </xf>
    <xf numFmtId="0" fontId="10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wrapText="1"/>
    </xf>
    <xf numFmtId="0" fontId="11" fillId="0" borderId="0" xfId="0" applyFont="1" applyBorder="1"/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49" fontId="4" fillId="5" borderId="2" xfId="0" applyNumberFormat="1" applyFont="1" applyFill="1" applyBorder="1" applyAlignment="1">
      <alignment horizontal="center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right" vertical="top" indent="1"/>
    </xf>
    <xf numFmtId="3" fontId="12" fillId="0" borderId="2" xfId="0" applyNumberFormat="1" applyFont="1" applyFill="1" applyBorder="1" applyAlignment="1">
      <alignment horizontal="right" vertical="top" indent="1"/>
    </xf>
    <xf numFmtId="3" fontId="13" fillId="0" borderId="2" xfId="0" applyNumberFormat="1" applyFont="1" applyFill="1" applyBorder="1" applyAlignment="1">
      <alignment horizontal="right" vertical="top" indent="1"/>
    </xf>
    <xf numFmtId="3" fontId="13" fillId="5" borderId="2" xfId="0" applyNumberFormat="1" applyFont="1" applyFill="1" applyBorder="1" applyAlignment="1">
      <alignment horizontal="right" vertical="top" indent="1"/>
    </xf>
    <xf numFmtId="3" fontId="1" fillId="2" borderId="3" xfId="0" applyNumberFormat="1" applyFont="1" applyFill="1" applyBorder="1" applyAlignment="1">
      <alignment horizontal="right" vertical="top"/>
    </xf>
    <xf numFmtId="3" fontId="6" fillId="0" borderId="2" xfId="0" applyNumberFormat="1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3" fontId="4" fillId="5" borderId="2" xfId="0" applyNumberFormat="1" applyFont="1" applyFill="1" applyBorder="1" applyAlignment="1">
      <alignment horizontal="right" vertical="top"/>
    </xf>
    <xf numFmtId="3" fontId="1" fillId="2" borderId="2" xfId="0" applyNumberFormat="1" applyFont="1" applyFill="1" applyBorder="1" applyAlignment="1">
      <alignment horizontal="right" vertical="top"/>
    </xf>
    <xf numFmtId="3" fontId="4" fillId="5" borderId="2" xfId="0" applyNumberFormat="1" applyFont="1" applyFill="1" applyBorder="1" applyAlignment="1">
      <alignment horizontal="right" vertical="top" indent="1"/>
    </xf>
    <xf numFmtId="1" fontId="2" fillId="0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left" vertical="top" wrapText="1"/>
    </xf>
    <xf numFmtId="3" fontId="1" fillId="2" borderId="9" xfId="0" applyNumberFormat="1" applyFont="1" applyFill="1" applyBorder="1" applyAlignment="1">
      <alignment horizontal="right" vertical="top"/>
    </xf>
    <xf numFmtId="49" fontId="6" fillId="0" borderId="10" xfId="0" applyNumberFormat="1" applyFont="1" applyFill="1" applyBorder="1" applyAlignment="1">
      <alignment horizontal="left" vertical="top" wrapText="1"/>
    </xf>
    <xf numFmtId="3" fontId="6" fillId="0" borderId="11" xfId="0" applyNumberFormat="1" applyFont="1" applyFill="1" applyBorder="1" applyAlignment="1">
      <alignment horizontal="right" vertical="top"/>
    </xf>
    <xf numFmtId="49" fontId="4" fillId="0" borderId="10" xfId="0" applyNumberFormat="1" applyFont="1" applyFill="1" applyBorder="1" applyAlignment="1">
      <alignment horizontal="left" vertical="top" wrapText="1"/>
    </xf>
    <xf numFmtId="3" fontId="4" fillId="0" borderId="11" xfId="0" applyNumberFormat="1" applyFont="1" applyFill="1" applyBorder="1" applyAlignment="1">
      <alignment horizontal="right" vertical="top"/>
    </xf>
    <xf numFmtId="3" fontId="4" fillId="5" borderId="11" xfId="0" applyNumberFormat="1" applyFont="1" applyFill="1" applyBorder="1" applyAlignment="1">
      <alignment horizontal="right" vertical="top"/>
    </xf>
    <xf numFmtId="49" fontId="4" fillId="0" borderId="10" xfId="0" applyNumberFormat="1" applyFont="1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left" vertical="top" wrapText="1"/>
    </xf>
    <xf numFmtId="49" fontId="2" fillId="4" borderId="10" xfId="0" applyNumberFormat="1" applyFont="1" applyFill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left" vertical="top" wrapText="1"/>
    </xf>
    <xf numFmtId="49" fontId="1" fillId="2" borderId="10" xfId="0" applyNumberFormat="1" applyFont="1" applyFill="1" applyBorder="1" applyAlignment="1">
      <alignment horizontal="left" vertical="top" wrapText="1"/>
    </xf>
    <xf numFmtId="3" fontId="1" fillId="2" borderId="11" xfId="0" applyNumberFormat="1" applyFont="1" applyFill="1" applyBorder="1" applyAlignment="1">
      <alignment horizontal="right" vertical="top"/>
    </xf>
    <xf numFmtId="49" fontId="4" fillId="4" borderId="10" xfId="0" applyNumberFormat="1" applyFont="1" applyFill="1" applyBorder="1" applyAlignment="1">
      <alignment horizontal="left" vertical="top" wrapText="1"/>
    </xf>
    <xf numFmtId="49" fontId="4" fillId="4" borderId="12" xfId="0" applyNumberFormat="1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left" vertical="top" wrapText="1"/>
    </xf>
    <xf numFmtId="3" fontId="12" fillId="0" borderId="11" xfId="0" applyNumberFormat="1" applyFont="1" applyFill="1" applyBorder="1" applyAlignment="1">
      <alignment horizontal="right" vertical="top"/>
    </xf>
    <xf numFmtId="3" fontId="13" fillId="0" borderId="11" xfId="0" applyNumberFormat="1" applyFont="1" applyFill="1" applyBorder="1" applyAlignment="1">
      <alignment horizontal="right" vertical="top" indent="1"/>
    </xf>
    <xf numFmtId="3" fontId="13" fillId="5" borderId="11" xfId="0" applyNumberFormat="1" applyFont="1" applyFill="1" applyBorder="1" applyAlignment="1">
      <alignment horizontal="right" vertical="top"/>
    </xf>
    <xf numFmtId="3" fontId="13" fillId="0" borderId="11" xfId="0" applyNumberFormat="1" applyFont="1" applyFill="1" applyBorder="1" applyAlignment="1">
      <alignment horizontal="right" vertical="top"/>
    </xf>
    <xf numFmtId="3" fontId="4" fillId="4" borderId="11" xfId="0" applyNumberFormat="1" applyFont="1" applyFill="1" applyBorder="1" applyAlignment="1">
      <alignment horizontal="right" vertical="top"/>
    </xf>
    <xf numFmtId="49" fontId="7" fillId="3" borderId="13" xfId="0" applyNumberFormat="1" applyFont="1" applyFill="1" applyBorder="1" applyAlignment="1">
      <alignment horizontal="left" vertical="center" wrapText="1"/>
    </xf>
    <xf numFmtId="49" fontId="5" fillId="3" borderId="14" xfId="0" applyNumberFormat="1" applyFont="1" applyFill="1" applyBorder="1" applyAlignment="1">
      <alignment horizontal="center" vertical="center"/>
    </xf>
    <xf numFmtId="3" fontId="5" fillId="3" borderId="14" xfId="0" applyNumberFormat="1" applyFont="1" applyFill="1" applyBorder="1" applyAlignment="1">
      <alignment horizontal="right" vertical="center"/>
    </xf>
    <xf numFmtId="3" fontId="5" fillId="3" borderId="15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vertical="top"/>
    </xf>
    <xf numFmtId="3" fontId="13" fillId="0" borderId="2" xfId="0" applyNumberFormat="1" applyFont="1" applyFill="1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1" fontId="3" fillId="0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7">
    <dxf>
      <font>
        <color rgb="FFFFFF00"/>
      </font>
      <fill>
        <patternFill>
          <bgColor theme="0" tint="-0.499984740745262"/>
        </patternFill>
      </fill>
    </dxf>
    <dxf>
      <font>
        <color rgb="FFFFFF00"/>
      </font>
      <fill>
        <patternFill>
          <bgColor theme="0" tint="-0.499984740745262"/>
        </patternFill>
      </fill>
    </dxf>
    <dxf>
      <font>
        <color rgb="FFFFFF00"/>
      </font>
      <fill>
        <patternFill>
          <bgColor theme="0" tint="-0.499984740745262"/>
        </patternFill>
      </fill>
    </dxf>
    <dxf>
      <font>
        <color rgb="FFFFFF00"/>
      </font>
      <fill>
        <patternFill>
          <bgColor theme="0" tint="-0.499984740745262"/>
        </patternFill>
      </fill>
    </dxf>
    <dxf>
      <font>
        <color rgb="FFFFFF00"/>
      </font>
      <fill>
        <patternFill>
          <bgColor theme="0" tint="-0.499984740745262"/>
        </patternFill>
      </fill>
    </dxf>
    <dxf>
      <font>
        <color rgb="FFFFFF00"/>
      </font>
      <fill>
        <patternFill>
          <bgColor theme="0" tint="-0.499984740745262"/>
        </patternFill>
      </fill>
    </dxf>
    <dxf>
      <font>
        <color rgb="FFFFFF00"/>
      </font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FFFFFF"/>
      <color rgb="FFFFFFCC"/>
      <color rgb="FFFFFF99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I439"/>
  <sheetViews>
    <sheetView tabSelected="1" view="pageBreakPreview" topLeftCell="A431" zoomScale="75" zoomScaleNormal="70" zoomScaleSheetLayoutView="75" workbookViewId="0">
      <selection activeCell="H5" sqref="H5"/>
    </sheetView>
  </sheetViews>
  <sheetFormatPr defaultRowHeight="18.75"/>
  <cols>
    <col min="1" max="1" width="39.875" style="4" customWidth="1"/>
    <col min="2" max="2" width="4.75" style="2" customWidth="1"/>
    <col min="3" max="3" width="4" style="2" customWidth="1"/>
    <col min="4" max="4" width="3.875" style="2" customWidth="1"/>
    <col min="5" max="5" width="11.5" style="2" customWidth="1"/>
    <col min="6" max="6" width="4.75" style="2" customWidth="1"/>
    <col min="7" max="7" width="15.75" style="1" customWidth="1"/>
    <col min="8" max="8" width="16.75" style="1" customWidth="1"/>
    <col min="9" max="16384" width="9" style="1"/>
  </cols>
  <sheetData>
    <row r="1" spans="1:8" s="18" customFormat="1" ht="60.75" customHeight="1">
      <c r="A1" s="70" t="s">
        <v>271</v>
      </c>
      <c r="B1" s="70"/>
      <c r="C1" s="70"/>
      <c r="D1" s="70"/>
      <c r="E1" s="70"/>
      <c r="F1" s="70"/>
      <c r="G1" s="70"/>
      <c r="H1" s="70"/>
    </row>
    <row r="2" spans="1:8" ht="19.5" thickBot="1"/>
    <row r="3" spans="1:8" s="3" customFormat="1" ht="54.75" customHeight="1">
      <c r="A3" s="71" t="s">
        <v>7</v>
      </c>
      <c r="B3" s="68" t="s">
        <v>8</v>
      </c>
      <c r="C3" s="68" t="s">
        <v>0</v>
      </c>
      <c r="D3" s="68" t="s">
        <v>1</v>
      </c>
      <c r="E3" s="68" t="s">
        <v>2</v>
      </c>
      <c r="F3" s="68" t="s">
        <v>3</v>
      </c>
      <c r="G3" s="73" t="s">
        <v>272</v>
      </c>
      <c r="H3" s="74"/>
    </row>
    <row r="4" spans="1:8" s="3" customFormat="1" ht="93" customHeight="1">
      <c r="A4" s="72"/>
      <c r="B4" s="69"/>
      <c r="C4" s="69"/>
      <c r="D4" s="69"/>
      <c r="E4" s="69"/>
      <c r="F4" s="69"/>
      <c r="G4" s="20" t="s">
        <v>211</v>
      </c>
      <c r="H4" s="36" t="s">
        <v>212</v>
      </c>
    </row>
    <row r="5" spans="1:8" s="5" customFormat="1" ht="75">
      <c r="A5" s="37" t="s">
        <v>18</v>
      </c>
      <c r="B5" s="11" t="s">
        <v>19</v>
      </c>
      <c r="C5" s="12"/>
      <c r="D5" s="12"/>
      <c r="E5" s="11"/>
      <c r="F5" s="12"/>
      <c r="G5" s="30">
        <f>SUBTOTAL(9,G6:G80)</f>
        <v>122435</v>
      </c>
      <c r="H5" s="38">
        <f>SUBTOTAL(9,H6:H80)</f>
        <v>57596</v>
      </c>
    </row>
    <row r="6" spans="1:8" s="6" customFormat="1" ht="37.5">
      <c r="A6" s="39" t="s">
        <v>10</v>
      </c>
      <c r="B6" s="9" t="s">
        <v>19</v>
      </c>
      <c r="C6" s="9" t="s">
        <v>11</v>
      </c>
      <c r="D6" s="9"/>
      <c r="E6" s="9"/>
      <c r="F6" s="9"/>
      <c r="G6" s="31">
        <f>SUBTOTAL(9,G7:G23)</f>
        <v>14913</v>
      </c>
      <c r="H6" s="40">
        <f>SUBTOTAL(9,H7:H23)</f>
        <v>1430</v>
      </c>
    </row>
    <row r="7" spans="1:8" s="8" customFormat="1" ht="37.5">
      <c r="A7" s="41" t="s">
        <v>16</v>
      </c>
      <c r="B7" s="7" t="s">
        <v>19</v>
      </c>
      <c r="C7" s="7" t="s">
        <v>11</v>
      </c>
      <c r="D7" s="7" t="s">
        <v>89</v>
      </c>
      <c r="E7" s="7"/>
      <c r="F7" s="7"/>
      <c r="G7" s="32">
        <f>SUBTOTAL(9,G8:G23)</f>
        <v>14913</v>
      </c>
      <c r="H7" s="42">
        <f t="shared" ref="H7" si="0">SUBTOTAL(9,H8:H23)</f>
        <v>1430</v>
      </c>
    </row>
    <row r="8" spans="1:8" s="8" customFormat="1" ht="93.75">
      <c r="A8" s="41" t="s">
        <v>5</v>
      </c>
      <c r="B8" s="7" t="s">
        <v>19</v>
      </c>
      <c r="C8" s="7" t="s">
        <v>11</v>
      </c>
      <c r="D8" s="7" t="s">
        <v>89</v>
      </c>
      <c r="E8" s="7" t="s">
        <v>13</v>
      </c>
      <c r="F8" s="7"/>
      <c r="G8" s="32">
        <f>SUBTOTAL(9,G9:G11)</f>
        <v>9765</v>
      </c>
      <c r="H8" s="42"/>
    </row>
    <row r="9" spans="1:8" s="8" customFormat="1" ht="56.25">
      <c r="A9" s="41" t="s">
        <v>171</v>
      </c>
      <c r="B9" s="7" t="s">
        <v>19</v>
      </c>
      <c r="C9" s="7" t="s">
        <v>11</v>
      </c>
      <c r="D9" s="7" t="s">
        <v>89</v>
      </c>
      <c r="E9" s="7" t="s">
        <v>13</v>
      </c>
      <c r="F9" s="7" t="s">
        <v>130</v>
      </c>
      <c r="G9" s="33">
        <v>9242</v>
      </c>
      <c r="H9" s="43"/>
    </row>
    <row r="10" spans="1:8" s="8" customFormat="1" ht="56.25">
      <c r="A10" s="41" t="s">
        <v>134</v>
      </c>
      <c r="B10" s="7" t="s">
        <v>19</v>
      </c>
      <c r="C10" s="7" t="s">
        <v>11</v>
      </c>
      <c r="D10" s="7" t="s">
        <v>89</v>
      </c>
      <c r="E10" s="7" t="s">
        <v>13</v>
      </c>
      <c r="F10" s="7" t="s">
        <v>131</v>
      </c>
      <c r="G10" s="33">
        <v>522</v>
      </c>
      <c r="H10" s="43"/>
    </row>
    <row r="11" spans="1:8" s="8" customFormat="1" ht="37.5">
      <c r="A11" s="41" t="s">
        <v>135</v>
      </c>
      <c r="B11" s="7" t="s">
        <v>19</v>
      </c>
      <c r="C11" s="7" t="s">
        <v>11</v>
      </c>
      <c r="D11" s="7" t="s">
        <v>89</v>
      </c>
      <c r="E11" s="7" t="s">
        <v>13</v>
      </c>
      <c r="F11" s="7" t="s">
        <v>132</v>
      </c>
      <c r="G11" s="33">
        <v>1</v>
      </c>
      <c r="H11" s="43"/>
    </row>
    <row r="12" spans="1:8" s="8" customFormat="1" ht="56.25">
      <c r="A12" s="41" t="s">
        <v>94</v>
      </c>
      <c r="B12" s="7" t="s">
        <v>19</v>
      </c>
      <c r="C12" s="7" t="s">
        <v>11</v>
      </c>
      <c r="D12" s="7" t="s">
        <v>89</v>
      </c>
      <c r="E12" s="7" t="s">
        <v>17</v>
      </c>
      <c r="F12" s="7"/>
      <c r="G12" s="32">
        <f>SUBTOTAL(9,G13:G15)</f>
        <v>3162</v>
      </c>
      <c r="H12" s="42"/>
    </row>
    <row r="13" spans="1:8" s="8" customFormat="1" ht="56.25">
      <c r="A13" s="41" t="s">
        <v>171</v>
      </c>
      <c r="B13" s="7" t="s">
        <v>19</v>
      </c>
      <c r="C13" s="7" t="s">
        <v>11</v>
      </c>
      <c r="D13" s="7" t="s">
        <v>89</v>
      </c>
      <c r="E13" s="7" t="s">
        <v>17</v>
      </c>
      <c r="F13" s="7" t="s">
        <v>130</v>
      </c>
      <c r="G13" s="33">
        <v>187</v>
      </c>
      <c r="H13" s="43"/>
    </row>
    <row r="14" spans="1:8" s="8" customFormat="1" ht="63.75" customHeight="1">
      <c r="A14" s="41" t="s">
        <v>134</v>
      </c>
      <c r="B14" s="7" t="s">
        <v>19</v>
      </c>
      <c r="C14" s="7" t="s">
        <v>11</v>
      </c>
      <c r="D14" s="7" t="s">
        <v>89</v>
      </c>
      <c r="E14" s="7" t="s">
        <v>17</v>
      </c>
      <c r="F14" s="7" t="s">
        <v>131</v>
      </c>
      <c r="G14" s="33">
        <v>2783</v>
      </c>
      <c r="H14" s="43"/>
    </row>
    <row r="15" spans="1:8" s="8" customFormat="1" ht="42" customHeight="1">
      <c r="A15" s="41" t="s">
        <v>135</v>
      </c>
      <c r="B15" s="7" t="s">
        <v>19</v>
      </c>
      <c r="C15" s="7" t="s">
        <v>11</v>
      </c>
      <c r="D15" s="7" t="s">
        <v>89</v>
      </c>
      <c r="E15" s="7" t="s">
        <v>17</v>
      </c>
      <c r="F15" s="7" t="s">
        <v>132</v>
      </c>
      <c r="G15" s="33">
        <v>192</v>
      </c>
      <c r="H15" s="43"/>
    </row>
    <row r="16" spans="1:8" s="8" customFormat="1" ht="82.5" customHeight="1">
      <c r="A16" s="41" t="s">
        <v>232</v>
      </c>
      <c r="B16" s="7" t="s">
        <v>19</v>
      </c>
      <c r="C16" s="7" t="s">
        <v>11</v>
      </c>
      <c r="D16" s="7" t="s">
        <v>89</v>
      </c>
      <c r="E16" s="7" t="s">
        <v>201</v>
      </c>
      <c r="F16" s="7"/>
      <c r="G16" s="32">
        <f>SUBTOTAL(9,G17)</f>
        <v>1350</v>
      </c>
      <c r="H16" s="42">
        <f>SUBTOTAL(9,H17)</f>
        <v>1350</v>
      </c>
    </row>
    <row r="17" spans="1:8" s="8" customFormat="1" ht="63.75" customHeight="1">
      <c r="A17" s="41" t="s">
        <v>134</v>
      </c>
      <c r="B17" s="7" t="s">
        <v>19</v>
      </c>
      <c r="C17" s="7" t="s">
        <v>11</v>
      </c>
      <c r="D17" s="7" t="s">
        <v>89</v>
      </c>
      <c r="E17" s="7" t="s">
        <v>201</v>
      </c>
      <c r="F17" s="7" t="s">
        <v>131</v>
      </c>
      <c r="G17" s="33">
        <v>1350</v>
      </c>
      <c r="H17" s="43">
        <v>1350</v>
      </c>
    </row>
    <row r="18" spans="1:8" s="8" customFormat="1" ht="118.5" customHeight="1">
      <c r="A18" s="41" t="s">
        <v>233</v>
      </c>
      <c r="B18" s="7" t="s">
        <v>19</v>
      </c>
      <c r="C18" s="7" t="s">
        <v>11</v>
      </c>
      <c r="D18" s="7" t="s">
        <v>89</v>
      </c>
      <c r="E18" s="7" t="s">
        <v>201</v>
      </c>
      <c r="F18" s="7"/>
      <c r="G18" s="32">
        <f>SUBTOTAL(9,G19)</f>
        <v>80</v>
      </c>
      <c r="H18" s="42">
        <f>SUBTOTAL(9,H19)</f>
        <v>80</v>
      </c>
    </row>
    <row r="19" spans="1:8" s="8" customFormat="1" ht="57" customHeight="1">
      <c r="A19" s="41" t="s">
        <v>134</v>
      </c>
      <c r="B19" s="7" t="s">
        <v>19</v>
      </c>
      <c r="C19" s="7" t="s">
        <v>11</v>
      </c>
      <c r="D19" s="7" t="s">
        <v>89</v>
      </c>
      <c r="E19" s="7" t="s">
        <v>201</v>
      </c>
      <c r="F19" s="7" t="s">
        <v>131</v>
      </c>
      <c r="G19" s="33">
        <v>80</v>
      </c>
      <c r="H19" s="43">
        <v>80</v>
      </c>
    </row>
    <row r="20" spans="1:8" s="8" customFormat="1" ht="75">
      <c r="A20" s="41" t="s">
        <v>172</v>
      </c>
      <c r="B20" s="7" t="s">
        <v>19</v>
      </c>
      <c r="C20" s="7" t="s">
        <v>11</v>
      </c>
      <c r="D20" s="7" t="s">
        <v>89</v>
      </c>
      <c r="E20" s="7" t="s">
        <v>116</v>
      </c>
      <c r="F20" s="7"/>
      <c r="G20" s="32">
        <f>SUBTOTAL(9,G21)</f>
        <v>516</v>
      </c>
      <c r="H20" s="42"/>
    </row>
    <row r="21" spans="1:8" s="8" customFormat="1" ht="56.25">
      <c r="A21" s="41" t="s">
        <v>134</v>
      </c>
      <c r="B21" s="7" t="s">
        <v>19</v>
      </c>
      <c r="C21" s="7" t="s">
        <v>11</v>
      </c>
      <c r="D21" s="7" t="s">
        <v>89</v>
      </c>
      <c r="E21" s="7" t="s">
        <v>116</v>
      </c>
      <c r="F21" s="7" t="s">
        <v>131</v>
      </c>
      <c r="G21" s="33">
        <v>516</v>
      </c>
      <c r="H21" s="43"/>
    </row>
    <row r="22" spans="1:8" ht="75">
      <c r="A22" s="41" t="s">
        <v>143</v>
      </c>
      <c r="B22" s="7" t="s">
        <v>19</v>
      </c>
      <c r="C22" s="7" t="s">
        <v>11</v>
      </c>
      <c r="D22" s="7" t="s">
        <v>89</v>
      </c>
      <c r="E22" s="7" t="s">
        <v>118</v>
      </c>
      <c r="F22" s="7"/>
      <c r="G22" s="32">
        <f>SUBTOTAL(9,G23)</f>
        <v>40</v>
      </c>
      <c r="H22" s="42"/>
    </row>
    <row r="23" spans="1:8" ht="56.25">
      <c r="A23" s="41" t="s">
        <v>134</v>
      </c>
      <c r="B23" s="7" t="s">
        <v>19</v>
      </c>
      <c r="C23" s="7" t="s">
        <v>11</v>
      </c>
      <c r="D23" s="7" t="s">
        <v>89</v>
      </c>
      <c r="E23" s="7" t="s">
        <v>118</v>
      </c>
      <c r="F23" s="7" t="s">
        <v>131</v>
      </c>
      <c r="G23" s="33">
        <v>40</v>
      </c>
      <c r="H23" s="43"/>
    </row>
    <row r="24" spans="1:8" s="17" customFormat="1" ht="30.75" customHeight="1">
      <c r="A24" s="39" t="s">
        <v>22</v>
      </c>
      <c r="B24" s="9" t="s">
        <v>19</v>
      </c>
      <c r="C24" s="9" t="s">
        <v>20</v>
      </c>
      <c r="D24" s="9"/>
      <c r="E24" s="9"/>
      <c r="F24" s="9"/>
      <c r="G24" s="31">
        <f>SUBTOTAL(9,G25:G31)</f>
        <v>3160</v>
      </c>
      <c r="H24" s="40">
        <f t="shared" ref="H24" si="1">SUBTOTAL(9,H25:H31)</f>
        <v>1451</v>
      </c>
    </row>
    <row r="25" spans="1:8" s="17" customFormat="1" ht="37.5">
      <c r="A25" s="44" t="s">
        <v>23</v>
      </c>
      <c r="B25" s="7" t="s">
        <v>19</v>
      </c>
      <c r="C25" s="7" t="s">
        <v>20</v>
      </c>
      <c r="D25" s="7" t="s">
        <v>21</v>
      </c>
      <c r="E25" s="7"/>
      <c r="F25" s="7"/>
      <c r="G25" s="32">
        <f>SUBTOTAL(9,G26:G31)</f>
        <v>3160</v>
      </c>
      <c r="H25" s="42">
        <f t="shared" ref="H25" si="2">SUBTOTAL(9,H26:H31)</f>
        <v>1451</v>
      </c>
    </row>
    <row r="26" spans="1:8" s="8" customFormat="1" ht="37.5">
      <c r="A26" s="45" t="s">
        <v>64</v>
      </c>
      <c r="B26" s="7" t="s">
        <v>19</v>
      </c>
      <c r="C26" s="7" t="s">
        <v>20</v>
      </c>
      <c r="D26" s="7" t="s">
        <v>21</v>
      </c>
      <c r="E26" s="7" t="s">
        <v>63</v>
      </c>
      <c r="F26" s="7"/>
      <c r="G26" s="32">
        <f>SUBTOTAL(9,G27)</f>
        <v>431</v>
      </c>
      <c r="H26" s="42">
        <f>SUBTOTAL(9,H27:H27)</f>
        <v>391</v>
      </c>
    </row>
    <row r="27" spans="1:8" s="8" customFormat="1" ht="56.25">
      <c r="A27" s="41" t="s">
        <v>134</v>
      </c>
      <c r="B27" s="7" t="s">
        <v>19</v>
      </c>
      <c r="C27" s="7" t="s">
        <v>20</v>
      </c>
      <c r="D27" s="7" t="s">
        <v>21</v>
      </c>
      <c r="E27" s="7" t="s">
        <v>63</v>
      </c>
      <c r="F27" s="7" t="s">
        <v>131</v>
      </c>
      <c r="G27" s="33">
        <v>431</v>
      </c>
      <c r="H27" s="43">
        <v>391</v>
      </c>
    </row>
    <row r="28" spans="1:8" s="8" customFormat="1" ht="131.25">
      <c r="A28" s="41" t="s">
        <v>233</v>
      </c>
      <c r="B28" s="7" t="s">
        <v>19</v>
      </c>
      <c r="C28" s="7" t="s">
        <v>20</v>
      </c>
      <c r="D28" s="7" t="s">
        <v>21</v>
      </c>
      <c r="E28" s="7" t="s">
        <v>201</v>
      </c>
      <c r="F28" s="7"/>
      <c r="G28" s="32">
        <f>SUBTOTAL(9,G29)</f>
        <v>1060</v>
      </c>
      <c r="H28" s="42">
        <f>SUBTOTAL(9,H29)</f>
        <v>1060</v>
      </c>
    </row>
    <row r="29" spans="1:8" s="8" customFormat="1" ht="56.25">
      <c r="A29" s="41" t="s">
        <v>134</v>
      </c>
      <c r="B29" s="7" t="s">
        <v>19</v>
      </c>
      <c r="C29" s="7" t="s">
        <v>20</v>
      </c>
      <c r="D29" s="7" t="s">
        <v>21</v>
      </c>
      <c r="E29" s="7" t="s">
        <v>201</v>
      </c>
      <c r="F29" s="7" t="s">
        <v>131</v>
      </c>
      <c r="G29" s="33">
        <v>1060</v>
      </c>
      <c r="H29" s="43">
        <v>1060</v>
      </c>
    </row>
    <row r="30" spans="1:8" s="21" customFormat="1" ht="75">
      <c r="A30" s="41" t="s">
        <v>172</v>
      </c>
      <c r="B30" s="7" t="s">
        <v>19</v>
      </c>
      <c r="C30" s="7" t="s">
        <v>20</v>
      </c>
      <c r="D30" s="7" t="s">
        <v>21</v>
      </c>
      <c r="E30" s="7" t="s">
        <v>116</v>
      </c>
      <c r="F30" s="7"/>
      <c r="G30" s="32">
        <f>SUBTOTAL(9,G31)</f>
        <v>1669</v>
      </c>
      <c r="H30" s="42"/>
    </row>
    <row r="31" spans="1:8" s="17" customFormat="1" ht="56.25">
      <c r="A31" s="41" t="s">
        <v>134</v>
      </c>
      <c r="B31" s="7" t="s">
        <v>19</v>
      </c>
      <c r="C31" s="7" t="s">
        <v>20</v>
      </c>
      <c r="D31" s="7" t="s">
        <v>21</v>
      </c>
      <c r="E31" s="7" t="s">
        <v>116</v>
      </c>
      <c r="F31" s="7" t="s">
        <v>131</v>
      </c>
      <c r="G31" s="33">
        <v>1669</v>
      </c>
      <c r="H31" s="43"/>
    </row>
    <row r="32" spans="1:8" s="17" customFormat="1" ht="37.5" customHeight="1">
      <c r="A32" s="39" t="s">
        <v>41</v>
      </c>
      <c r="B32" s="9" t="s">
        <v>19</v>
      </c>
      <c r="C32" s="9" t="s">
        <v>42</v>
      </c>
      <c r="D32" s="9"/>
      <c r="E32" s="9"/>
      <c r="F32" s="9"/>
      <c r="G32" s="31">
        <f>SUBTOTAL(9,G33:G44)</f>
        <v>28117</v>
      </c>
      <c r="H32" s="40">
        <f t="shared" ref="H32" si="3">SUBTOTAL(9,H33:H44)</f>
        <v>12709</v>
      </c>
    </row>
    <row r="33" spans="1:8" s="17" customFormat="1">
      <c r="A33" s="41" t="s">
        <v>86</v>
      </c>
      <c r="B33" s="7" t="s">
        <v>19</v>
      </c>
      <c r="C33" s="7" t="s">
        <v>42</v>
      </c>
      <c r="D33" s="7" t="s">
        <v>11</v>
      </c>
      <c r="E33" s="7"/>
      <c r="F33" s="7"/>
      <c r="G33" s="32">
        <f>SUBTOTAL(9,G34:G39)</f>
        <v>8157</v>
      </c>
      <c r="H33" s="42">
        <f t="shared" ref="H33" si="4">SUBTOTAL(9,H34:H39)</f>
        <v>7749</v>
      </c>
    </row>
    <row r="34" spans="1:8" s="17" customFormat="1" ht="111" customHeight="1">
      <c r="A34" s="46" t="s">
        <v>247</v>
      </c>
      <c r="B34" s="7" t="s">
        <v>19</v>
      </c>
      <c r="C34" s="7" t="s">
        <v>42</v>
      </c>
      <c r="D34" s="7" t="s">
        <v>11</v>
      </c>
      <c r="E34" s="7" t="s">
        <v>246</v>
      </c>
      <c r="F34" s="7"/>
      <c r="G34" s="32">
        <f>SUBTOTAL(9,G35:G35)</f>
        <v>2855</v>
      </c>
      <c r="H34" s="42">
        <f>SUBTOTAL(9,H35:H35)</f>
        <v>2855</v>
      </c>
    </row>
    <row r="35" spans="1:8" s="17" customFormat="1" ht="18.75" customHeight="1">
      <c r="A35" s="44" t="s">
        <v>78</v>
      </c>
      <c r="B35" s="7" t="s">
        <v>19</v>
      </c>
      <c r="C35" s="7" t="s">
        <v>42</v>
      </c>
      <c r="D35" s="7" t="s">
        <v>11</v>
      </c>
      <c r="E35" s="7" t="s">
        <v>246</v>
      </c>
      <c r="F35" s="7" t="s">
        <v>174</v>
      </c>
      <c r="G35" s="33">
        <v>2855</v>
      </c>
      <c r="H35" s="43">
        <v>2855</v>
      </c>
    </row>
    <row r="36" spans="1:8" s="17" customFormat="1" ht="80.25" customHeight="1">
      <c r="A36" s="46" t="s">
        <v>205</v>
      </c>
      <c r="B36" s="7" t="s">
        <v>19</v>
      </c>
      <c r="C36" s="7" t="s">
        <v>42</v>
      </c>
      <c r="D36" s="7" t="s">
        <v>11</v>
      </c>
      <c r="E36" s="7" t="s">
        <v>213</v>
      </c>
      <c r="F36" s="7"/>
      <c r="G36" s="32">
        <f>SUBTOTAL(9,G37:G37)</f>
        <v>5302</v>
      </c>
      <c r="H36" s="42">
        <f>SUBTOTAL(9,H37:H37)</f>
        <v>4894</v>
      </c>
    </row>
    <row r="37" spans="1:8" s="17" customFormat="1" ht="18.75" customHeight="1">
      <c r="A37" s="44" t="s">
        <v>78</v>
      </c>
      <c r="B37" s="7" t="s">
        <v>19</v>
      </c>
      <c r="C37" s="7" t="s">
        <v>42</v>
      </c>
      <c r="D37" s="7" t="s">
        <v>11</v>
      </c>
      <c r="E37" s="7" t="s">
        <v>213</v>
      </c>
      <c r="F37" s="7" t="s">
        <v>174</v>
      </c>
      <c r="G37" s="33">
        <v>5302</v>
      </c>
      <c r="H37" s="43">
        <v>4894</v>
      </c>
    </row>
    <row r="38" spans="1:8" s="10" customFormat="1" ht="27.75" hidden="1" customHeight="1">
      <c r="A38" s="41" t="s">
        <v>173</v>
      </c>
      <c r="B38" s="7" t="s">
        <v>19</v>
      </c>
      <c r="C38" s="7" t="s">
        <v>42</v>
      </c>
      <c r="D38" s="7" t="s">
        <v>11</v>
      </c>
      <c r="E38" s="7" t="s">
        <v>117</v>
      </c>
      <c r="F38" s="7"/>
      <c r="G38" s="32">
        <f>SUBTOTAL(9,G39)</f>
        <v>0</v>
      </c>
      <c r="H38" s="42">
        <f t="shared" ref="H38" si="5">SUBTOTAL(9,H39)</f>
        <v>0</v>
      </c>
    </row>
    <row r="39" spans="1:8" ht="18.75" hidden="1" customHeight="1">
      <c r="A39" s="44" t="s">
        <v>78</v>
      </c>
      <c r="B39" s="7" t="s">
        <v>19</v>
      </c>
      <c r="C39" s="7" t="s">
        <v>42</v>
      </c>
      <c r="D39" s="7" t="s">
        <v>11</v>
      </c>
      <c r="E39" s="7" t="s">
        <v>117</v>
      </c>
      <c r="F39" s="7" t="s">
        <v>174</v>
      </c>
      <c r="G39" s="33">
        <v>0</v>
      </c>
      <c r="H39" s="43"/>
    </row>
    <row r="40" spans="1:8">
      <c r="A40" s="41" t="s">
        <v>43</v>
      </c>
      <c r="B40" s="7" t="s">
        <v>19</v>
      </c>
      <c r="C40" s="7" t="s">
        <v>42</v>
      </c>
      <c r="D40" s="7" t="s">
        <v>12</v>
      </c>
      <c r="E40" s="7"/>
      <c r="F40" s="7"/>
      <c r="G40" s="32">
        <f>SUBTOTAL(9,G41:G44)</f>
        <v>19960</v>
      </c>
      <c r="H40" s="42">
        <f t="shared" ref="H40" si="6">SUBTOTAL(9,H41:H44)</f>
        <v>4960</v>
      </c>
    </row>
    <row r="41" spans="1:8" ht="37.5">
      <c r="A41" s="41" t="s">
        <v>123</v>
      </c>
      <c r="B41" s="7" t="s">
        <v>19</v>
      </c>
      <c r="C41" s="7" t="s">
        <v>42</v>
      </c>
      <c r="D41" s="7" t="s">
        <v>12</v>
      </c>
      <c r="E41" s="7" t="s">
        <v>122</v>
      </c>
      <c r="F41" s="7"/>
      <c r="G41" s="32">
        <f>SUBTOTAL(9,G42)</f>
        <v>15000</v>
      </c>
      <c r="H41" s="42"/>
    </row>
    <row r="42" spans="1:8" ht="97.5" customHeight="1">
      <c r="A42" s="41" t="s">
        <v>196</v>
      </c>
      <c r="B42" s="7" t="s">
        <v>19</v>
      </c>
      <c r="C42" s="7" t="s">
        <v>42</v>
      </c>
      <c r="D42" s="7" t="s">
        <v>12</v>
      </c>
      <c r="E42" s="7" t="s">
        <v>122</v>
      </c>
      <c r="F42" s="7" t="s">
        <v>195</v>
      </c>
      <c r="G42" s="33">
        <v>15000</v>
      </c>
      <c r="H42" s="43"/>
    </row>
    <row r="43" spans="1:8" ht="86.25" customHeight="1">
      <c r="A43" s="41" t="s">
        <v>234</v>
      </c>
      <c r="B43" s="7" t="s">
        <v>19</v>
      </c>
      <c r="C43" s="7" t="s">
        <v>42</v>
      </c>
      <c r="D43" s="7" t="s">
        <v>12</v>
      </c>
      <c r="E43" s="7" t="s">
        <v>201</v>
      </c>
      <c r="F43" s="7"/>
      <c r="G43" s="32">
        <f>SUBTOTAL(9,G44)</f>
        <v>4960</v>
      </c>
      <c r="H43" s="42">
        <f>SUBTOTAL(9,H44)</f>
        <v>4960</v>
      </c>
    </row>
    <row r="44" spans="1:8" ht="97.5" customHeight="1">
      <c r="A44" s="41" t="s">
        <v>196</v>
      </c>
      <c r="B44" s="7" t="s">
        <v>19</v>
      </c>
      <c r="C44" s="7" t="s">
        <v>42</v>
      </c>
      <c r="D44" s="7" t="s">
        <v>12</v>
      </c>
      <c r="E44" s="7" t="s">
        <v>201</v>
      </c>
      <c r="F44" s="7" t="s">
        <v>195</v>
      </c>
      <c r="G44" s="33">
        <v>4960</v>
      </c>
      <c r="H44" s="43">
        <v>4960</v>
      </c>
    </row>
    <row r="45" spans="1:8">
      <c r="A45" s="39" t="s">
        <v>49</v>
      </c>
      <c r="B45" s="9">
        <v>605</v>
      </c>
      <c r="C45" s="9" t="s">
        <v>28</v>
      </c>
      <c r="D45" s="9"/>
      <c r="E45" s="9"/>
      <c r="F45" s="9"/>
      <c r="G45" s="31">
        <f>SUBTOTAL(9,G46:G74)</f>
        <v>65606</v>
      </c>
      <c r="H45" s="40">
        <f t="shared" ref="H45" si="7">SUBTOTAL(9,H46:H74)</f>
        <v>31367</v>
      </c>
    </row>
    <row r="46" spans="1:8" s="10" customFormat="1">
      <c r="A46" s="41" t="s">
        <v>50</v>
      </c>
      <c r="B46" s="7">
        <v>605</v>
      </c>
      <c r="C46" s="7" t="s">
        <v>28</v>
      </c>
      <c r="D46" s="7" t="s">
        <v>11</v>
      </c>
      <c r="E46" s="7"/>
      <c r="F46" s="7"/>
      <c r="G46" s="32">
        <f>SUBTOTAL(9,G47:G60)</f>
        <v>21054</v>
      </c>
      <c r="H46" s="42">
        <f>SUBTOTAL(9,H47:H60)</f>
        <v>9853</v>
      </c>
    </row>
    <row r="47" spans="1:8" ht="37.5">
      <c r="A47" s="41" t="s">
        <v>176</v>
      </c>
      <c r="B47" s="7">
        <v>605</v>
      </c>
      <c r="C47" s="7" t="s">
        <v>28</v>
      </c>
      <c r="D47" s="7" t="s">
        <v>11</v>
      </c>
      <c r="E47" s="7" t="s">
        <v>175</v>
      </c>
      <c r="F47" s="7"/>
      <c r="G47" s="32">
        <f>SUBTOTAL(9,G48)</f>
        <v>10149</v>
      </c>
      <c r="H47" s="42"/>
    </row>
    <row r="48" spans="1:8" ht="56.25">
      <c r="A48" s="41" t="s">
        <v>134</v>
      </c>
      <c r="B48" s="7">
        <v>605</v>
      </c>
      <c r="C48" s="7" t="s">
        <v>28</v>
      </c>
      <c r="D48" s="7" t="s">
        <v>11</v>
      </c>
      <c r="E48" s="7" t="s">
        <v>175</v>
      </c>
      <c r="F48" s="7" t="s">
        <v>131</v>
      </c>
      <c r="G48" s="33">
        <v>10149</v>
      </c>
      <c r="H48" s="43"/>
    </row>
    <row r="49" spans="1:8" ht="75">
      <c r="A49" s="41" t="s">
        <v>232</v>
      </c>
      <c r="B49" s="7" t="s">
        <v>19</v>
      </c>
      <c r="C49" s="7" t="s">
        <v>28</v>
      </c>
      <c r="D49" s="7" t="s">
        <v>11</v>
      </c>
      <c r="E49" s="7" t="s">
        <v>201</v>
      </c>
      <c r="F49" s="7"/>
      <c r="G49" s="32">
        <f>SUBTOTAL(9,G50)</f>
        <v>9628</v>
      </c>
      <c r="H49" s="42">
        <f>SUBTOTAL(9,H50)</f>
        <v>9628</v>
      </c>
    </row>
    <row r="50" spans="1:8" ht="56.25">
      <c r="A50" s="41" t="s">
        <v>134</v>
      </c>
      <c r="B50" s="7" t="s">
        <v>19</v>
      </c>
      <c r="C50" s="7" t="s">
        <v>28</v>
      </c>
      <c r="D50" s="7" t="s">
        <v>11</v>
      </c>
      <c r="E50" s="7" t="s">
        <v>201</v>
      </c>
      <c r="F50" s="7" t="s">
        <v>131</v>
      </c>
      <c r="G50" s="33">
        <v>9628</v>
      </c>
      <c r="H50" s="43">
        <v>9628</v>
      </c>
    </row>
    <row r="51" spans="1:8" ht="107.25" customHeight="1">
      <c r="A51" s="41" t="s">
        <v>242</v>
      </c>
      <c r="B51" s="7" t="s">
        <v>19</v>
      </c>
      <c r="C51" s="7" t="s">
        <v>28</v>
      </c>
      <c r="D51" s="7" t="s">
        <v>11</v>
      </c>
      <c r="E51" s="7" t="s">
        <v>201</v>
      </c>
      <c r="F51" s="7"/>
      <c r="G51" s="32">
        <f>SUBTOTAL(9,G52)</f>
        <v>225</v>
      </c>
      <c r="H51" s="42">
        <f>SUBTOTAL(9,H52)</f>
        <v>225</v>
      </c>
    </row>
    <row r="52" spans="1:8" ht="56.25">
      <c r="A52" s="41" t="s">
        <v>134</v>
      </c>
      <c r="B52" s="7" t="s">
        <v>19</v>
      </c>
      <c r="C52" s="7" t="s">
        <v>28</v>
      </c>
      <c r="D52" s="7" t="s">
        <v>11</v>
      </c>
      <c r="E52" s="7" t="s">
        <v>201</v>
      </c>
      <c r="F52" s="7" t="s">
        <v>131</v>
      </c>
      <c r="G52" s="33">
        <v>225</v>
      </c>
      <c r="H52" s="43">
        <v>225</v>
      </c>
    </row>
    <row r="53" spans="1:8" ht="93.75">
      <c r="A53" s="41" t="s">
        <v>177</v>
      </c>
      <c r="B53" s="7" t="s">
        <v>19</v>
      </c>
      <c r="C53" s="7" t="s">
        <v>28</v>
      </c>
      <c r="D53" s="7" t="s">
        <v>11</v>
      </c>
      <c r="E53" s="7" t="s">
        <v>101</v>
      </c>
      <c r="F53" s="7"/>
      <c r="G53" s="32">
        <f>SUBTOTAL(9,G54)</f>
        <v>499</v>
      </c>
      <c r="H53" s="42"/>
    </row>
    <row r="54" spans="1:8" ht="56.25">
      <c r="A54" s="41" t="s">
        <v>134</v>
      </c>
      <c r="B54" s="7" t="s">
        <v>19</v>
      </c>
      <c r="C54" s="7" t="s">
        <v>28</v>
      </c>
      <c r="D54" s="7" t="s">
        <v>11</v>
      </c>
      <c r="E54" s="7" t="s">
        <v>101</v>
      </c>
      <c r="F54" s="7" t="s">
        <v>131</v>
      </c>
      <c r="G54" s="33">
        <v>499</v>
      </c>
      <c r="H54" s="43"/>
    </row>
    <row r="55" spans="1:8" ht="150">
      <c r="A55" s="41" t="s">
        <v>178</v>
      </c>
      <c r="B55" s="7" t="s">
        <v>19</v>
      </c>
      <c r="C55" s="7" t="s">
        <v>28</v>
      </c>
      <c r="D55" s="7" t="s">
        <v>11</v>
      </c>
      <c r="E55" s="7" t="s">
        <v>102</v>
      </c>
      <c r="F55" s="7"/>
      <c r="G55" s="32">
        <f>SUBTOTAL(9,G56)</f>
        <v>236</v>
      </c>
      <c r="H55" s="42"/>
    </row>
    <row r="56" spans="1:8" ht="57.75" customHeight="1">
      <c r="A56" s="41" t="s">
        <v>134</v>
      </c>
      <c r="B56" s="7" t="s">
        <v>19</v>
      </c>
      <c r="C56" s="7" t="s">
        <v>28</v>
      </c>
      <c r="D56" s="7" t="s">
        <v>11</v>
      </c>
      <c r="E56" s="7" t="s">
        <v>102</v>
      </c>
      <c r="F56" s="7" t="s">
        <v>131</v>
      </c>
      <c r="G56" s="33">
        <v>236</v>
      </c>
      <c r="H56" s="43"/>
    </row>
    <row r="57" spans="1:8" ht="75" hidden="1">
      <c r="A57" s="41" t="s">
        <v>179</v>
      </c>
      <c r="B57" s="7">
        <v>605</v>
      </c>
      <c r="C57" s="7" t="s">
        <v>28</v>
      </c>
      <c r="D57" s="7" t="s">
        <v>11</v>
      </c>
      <c r="E57" s="7" t="s">
        <v>98</v>
      </c>
      <c r="F57" s="7"/>
      <c r="G57" s="32">
        <f>SUBTOTAL(9,G58:G58)</f>
        <v>0</v>
      </c>
      <c r="H57" s="42"/>
    </row>
    <row r="58" spans="1:8" ht="56.25" hidden="1">
      <c r="A58" s="41" t="s">
        <v>134</v>
      </c>
      <c r="B58" s="7">
        <v>605</v>
      </c>
      <c r="C58" s="7" t="s">
        <v>28</v>
      </c>
      <c r="D58" s="7" t="s">
        <v>11</v>
      </c>
      <c r="E58" s="7" t="s">
        <v>98</v>
      </c>
      <c r="F58" s="7" t="s">
        <v>131</v>
      </c>
      <c r="G58" s="33">
        <f>1500-1500</f>
        <v>0</v>
      </c>
      <c r="H58" s="43"/>
    </row>
    <row r="59" spans="1:8" ht="56.25">
      <c r="A59" s="41" t="s">
        <v>182</v>
      </c>
      <c r="B59" s="7" t="s">
        <v>19</v>
      </c>
      <c r="C59" s="7" t="s">
        <v>28</v>
      </c>
      <c r="D59" s="7" t="s">
        <v>11</v>
      </c>
      <c r="E59" s="7" t="s">
        <v>110</v>
      </c>
      <c r="F59" s="7"/>
      <c r="G59" s="32">
        <f>SUBTOTAL(9,G60)</f>
        <v>317</v>
      </c>
      <c r="H59" s="42"/>
    </row>
    <row r="60" spans="1:8" ht="65.25" customHeight="1">
      <c r="A60" s="41" t="s">
        <v>134</v>
      </c>
      <c r="B60" s="7" t="s">
        <v>19</v>
      </c>
      <c r="C60" s="7" t="s">
        <v>28</v>
      </c>
      <c r="D60" s="7" t="s">
        <v>11</v>
      </c>
      <c r="E60" s="7" t="s">
        <v>110</v>
      </c>
      <c r="F60" s="7" t="s">
        <v>131</v>
      </c>
      <c r="G60" s="33">
        <v>317</v>
      </c>
      <c r="H60" s="43"/>
    </row>
    <row r="61" spans="1:8">
      <c r="A61" s="41" t="s">
        <v>53</v>
      </c>
      <c r="B61" s="7">
        <v>605</v>
      </c>
      <c r="C61" s="7" t="s">
        <v>28</v>
      </c>
      <c r="D61" s="7" t="s">
        <v>12</v>
      </c>
      <c r="E61" s="7"/>
      <c r="F61" s="7"/>
      <c r="G61" s="32">
        <f>SUBTOTAL(9,G62:G71)</f>
        <v>44552</v>
      </c>
      <c r="H61" s="42">
        <f>SUBTOTAL(9,H62:H71)</f>
        <v>21514</v>
      </c>
    </row>
    <row r="62" spans="1:8" ht="37.5">
      <c r="A62" s="41" t="s">
        <v>176</v>
      </c>
      <c r="B62" s="7">
        <v>605</v>
      </c>
      <c r="C62" s="7" t="s">
        <v>28</v>
      </c>
      <c r="D62" s="7" t="s">
        <v>12</v>
      </c>
      <c r="E62" s="7" t="s">
        <v>175</v>
      </c>
      <c r="F62" s="7"/>
      <c r="G62" s="32">
        <f>SUBTOTAL(9,G63)</f>
        <v>21743</v>
      </c>
      <c r="H62" s="42"/>
    </row>
    <row r="63" spans="1:8" s="10" customFormat="1" ht="56.25">
      <c r="A63" s="41" t="s">
        <v>134</v>
      </c>
      <c r="B63" s="7">
        <v>605</v>
      </c>
      <c r="C63" s="7" t="s">
        <v>28</v>
      </c>
      <c r="D63" s="7" t="s">
        <v>12</v>
      </c>
      <c r="E63" s="7" t="s">
        <v>175</v>
      </c>
      <c r="F63" s="7" t="s">
        <v>131</v>
      </c>
      <c r="G63" s="33">
        <v>21743</v>
      </c>
      <c r="H63" s="43"/>
    </row>
    <row r="64" spans="1:8" ht="75">
      <c r="A64" s="41" t="s">
        <v>232</v>
      </c>
      <c r="B64" s="7" t="s">
        <v>19</v>
      </c>
      <c r="C64" s="7" t="s">
        <v>28</v>
      </c>
      <c r="D64" s="7" t="s">
        <v>12</v>
      </c>
      <c r="E64" s="7" t="s">
        <v>201</v>
      </c>
      <c r="F64" s="7"/>
      <c r="G64" s="32">
        <f>SUBTOTAL(9,G65)</f>
        <v>18372</v>
      </c>
      <c r="H64" s="42">
        <f>SUBTOTAL(9,H65)</f>
        <v>18372</v>
      </c>
    </row>
    <row r="65" spans="1:8" ht="56.25">
      <c r="A65" s="41" t="s">
        <v>134</v>
      </c>
      <c r="B65" s="7" t="s">
        <v>19</v>
      </c>
      <c r="C65" s="7" t="s">
        <v>28</v>
      </c>
      <c r="D65" s="7" t="s">
        <v>12</v>
      </c>
      <c r="E65" s="7" t="s">
        <v>201</v>
      </c>
      <c r="F65" s="7" t="s">
        <v>131</v>
      </c>
      <c r="G65" s="33">
        <v>18372</v>
      </c>
      <c r="H65" s="43">
        <v>18372</v>
      </c>
    </row>
    <row r="66" spans="1:8" ht="150">
      <c r="A66" s="41" t="s">
        <v>178</v>
      </c>
      <c r="B66" s="7" t="s">
        <v>19</v>
      </c>
      <c r="C66" s="7" t="s">
        <v>28</v>
      </c>
      <c r="D66" s="7" t="s">
        <v>12</v>
      </c>
      <c r="E66" s="7" t="s">
        <v>102</v>
      </c>
      <c r="F66" s="7"/>
      <c r="G66" s="32">
        <f>SUBTOTAL(9,G67)</f>
        <v>81</v>
      </c>
      <c r="H66" s="42"/>
    </row>
    <row r="67" spans="1:8" ht="56.25">
      <c r="A67" s="41" t="s">
        <v>134</v>
      </c>
      <c r="B67" s="7" t="s">
        <v>19</v>
      </c>
      <c r="C67" s="7" t="s">
        <v>28</v>
      </c>
      <c r="D67" s="7" t="s">
        <v>12</v>
      </c>
      <c r="E67" s="7" t="s">
        <v>102</v>
      </c>
      <c r="F67" s="7" t="s">
        <v>131</v>
      </c>
      <c r="G67" s="33">
        <v>81</v>
      </c>
      <c r="H67" s="43"/>
    </row>
    <row r="68" spans="1:8" ht="75">
      <c r="A68" s="41" t="s">
        <v>179</v>
      </c>
      <c r="B68" s="7">
        <v>605</v>
      </c>
      <c r="C68" s="7" t="s">
        <v>28</v>
      </c>
      <c r="D68" s="7" t="s">
        <v>12</v>
      </c>
      <c r="E68" s="7" t="s">
        <v>98</v>
      </c>
      <c r="F68" s="7"/>
      <c r="G68" s="32">
        <f>SUBTOTAL(9,G69:G69)</f>
        <v>1214</v>
      </c>
      <c r="H68" s="42"/>
    </row>
    <row r="69" spans="1:8" ht="56.25" customHeight="1">
      <c r="A69" s="41" t="s">
        <v>134</v>
      </c>
      <c r="B69" s="7">
        <v>605</v>
      </c>
      <c r="C69" s="7" t="s">
        <v>28</v>
      </c>
      <c r="D69" s="7" t="s">
        <v>12</v>
      </c>
      <c r="E69" s="7" t="s">
        <v>98</v>
      </c>
      <c r="F69" s="7" t="s">
        <v>131</v>
      </c>
      <c r="G69" s="33">
        <v>1214</v>
      </c>
      <c r="H69" s="43"/>
    </row>
    <row r="70" spans="1:8" ht="75">
      <c r="A70" s="41" t="s">
        <v>251</v>
      </c>
      <c r="B70" s="7" t="s">
        <v>19</v>
      </c>
      <c r="C70" s="7" t="s">
        <v>28</v>
      </c>
      <c r="D70" s="7" t="s">
        <v>12</v>
      </c>
      <c r="E70" s="7" t="s">
        <v>250</v>
      </c>
      <c r="F70" s="7"/>
      <c r="G70" s="32">
        <f>SUBTOTAL(9,G71)</f>
        <v>3142</v>
      </c>
      <c r="H70" s="42">
        <f t="shared" ref="H70" si="8">SUBTOTAL(9,H71)</f>
        <v>3142</v>
      </c>
    </row>
    <row r="71" spans="1:8" ht="63" customHeight="1">
      <c r="A71" s="41" t="s">
        <v>134</v>
      </c>
      <c r="B71" s="7" t="s">
        <v>19</v>
      </c>
      <c r="C71" s="7" t="s">
        <v>28</v>
      </c>
      <c r="D71" s="7" t="s">
        <v>12</v>
      </c>
      <c r="E71" s="7" t="s">
        <v>250</v>
      </c>
      <c r="F71" s="7" t="s">
        <v>131</v>
      </c>
      <c r="G71" s="33">
        <v>3142</v>
      </c>
      <c r="H71" s="43">
        <v>3142</v>
      </c>
    </row>
    <row r="72" spans="1:8" ht="39" hidden="1" customHeight="1">
      <c r="A72" s="41" t="s">
        <v>55</v>
      </c>
      <c r="B72" s="7" t="s">
        <v>19</v>
      </c>
      <c r="C72" s="7" t="s">
        <v>28</v>
      </c>
      <c r="D72" s="7" t="s">
        <v>38</v>
      </c>
      <c r="E72" s="7"/>
      <c r="F72" s="7"/>
      <c r="G72" s="32">
        <f>SUBTOTAL(9,G73:G74)</f>
        <v>0</v>
      </c>
      <c r="H72" s="42"/>
    </row>
    <row r="73" spans="1:8" ht="121.5" hidden="1" customHeight="1">
      <c r="A73" s="41" t="s">
        <v>166</v>
      </c>
      <c r="B73" s="7" t="s">
        <v>19</v>
      </c>
      <c r="C73" s="7" t="s">
        <v>28</v>
      </c>
      <c r="D73" s="7" t="s">
        <v>38</v>
      </c>
      <c r="E73" s="7" t="s">
        <v>105</v>
      </c>
      <c r="F73" s="7"/>
      <c r="G73" s="32">
        <f>SUBTOTAL(9,G74:G74)</f>
        <v>0</v>
      </c>
      <c r="H73" s="42"/>
    </row>
    <row r="74" spans="1:8" ht="63" hidden="1" customHeight="1">
      <c r="A74" s="41" t="s">
        <v>134</v>
      </c>
      <c r="B74" s="7" t="s">
        <v>19</v>
      </c>
      <c r="C74" s="7" t="s">
        <v>28</v>
      </c>
      <c r="D74" s="7" t="s">
        <v>38</v>
      </c>
      <c r="E74" s="7" t="s">
        <v>105</v>
      </c>
      <c r="F74" s="7" t="s">
        <v>131</v>
      </c>
      <c r="G74" s="33">
        <f>200-200</f>
        <v>0</v>
      </c>
      <c r="H74" s="43"/>
    </row>
    <row r="75" spans="1:8" ht="23.25" customHeight="1">
      <c r="A75" s="47" t="s">
        <v>57</v>
      </c>
      <c r="B75" s="9" t="s">
        <v>19</v>
      </c>
      <c r="C75" s="9" t="s">
        <v>56</v>
      </c>
      <c r="D75" s="9"/>
      <c r="E75" s="9"/>
      <c r="F75" s="9"/>
      <c r="G75" s="31">
        <f>SUBTOTAL(9,G76:G80)</f>
        <v>10639</v>
      </c>
      <c r="H75" s="40">
        <f>SUBTOTAL(9,H76:H80)</f>
        <v>10639</v>
      </c>
    </row>
    <row r="76" spans="1:8">
      <c r="A76" s="45" t="s">
        <v>62</v>
      </c>
      <c r="B76" s="7" t="s">
        <v>19</v>
      </c>
      <c r="C76" s="7" t="s">
        <v>56</v>
      </c>
      <c r="D76" s="25" t="s">
        <v>20</v>
      </c>
      <c r="E76" s="7"/>
      <c r="F76" s="7"/>
      <c r="G76" s="32">
        <f>SUBTOTAL(9,G77:G80)</f>
        <v>10639</v>
      </c>
      <c r="H76" s="42">
        <f>SUBTOTAL(9,H77:H80)</f>
        <v>10639</v>
      </c>
    </row>
    <row r="77" spans="1:8" ht="75">
      <c r="A77" s="45" t="s">
        <v>205</v>
      </c>
      <c r="B77" s="7" t="s">
        <v>19</v>
      </c>
      <c r="C77" s="7" t="s">
        <v>56</v>
      </c>
      <c r="D77" s="7" t="s">
        <v>20</v>
      </c>
      <c r="E77" s="7" t="s">
        <v>204</v>
      </c>
      <c r="F77" s="7"/>
      <c r="G77" s="32">
        <f>SUBTOTAL(9,G78:G78)</f>
        <v>9575</v>
      </c>
      <c r="H77" s="42">
        <f>SUBTOTAL(9,H78:H78)</f>
        <v>9575</v>
      </c>
    </row>
    <row r="78" spans="1:8">
      <c r="A78" s="45" t="s">
        <v>78</v>
      </c>
      <c r="B78" s="7" t="s">
        <v>19</v>
      </c>
      <c r="C78" s="7" t="s">
        <v>56</v>
      </c>
      <c r="D78" s="7" t="s">
        <v>20</v>
      </c>
      <c r="E78" s="7" t="s">
        <v>204</v>
      </c>
      <c r="F78" s="7" t="s">
        <v>174</v>
      </c>
      <c r="G78" s="33">
        <v>9575</v>
      </c>
      <c r="H78" s="43">
        <v>9575</v>
      </c>
    </row>
    <row r="79" spans="1:8" ht="56.25">
      <c r="A79" s="45" t="s">
        <v>221</v>
      </c>
      <c r="B79" s="7" t="s">
        <v>19</v>
      </c>
      <c r="C79" s="7" t="s">
        <v>56</v>
      </c>
      <c r="D79" s="7" t="s">
        <v>20</v>
      </c>
      <c r="E79" s="7" t="s">
        <v>208</v>
      </c>
      <c r="F79" s="7"/>
      <c r="G79" s="32">
        <f>SUBTOTAL(9,G80:G80)</f>
        <v>1064</v>
      </c>
      <c r="H79" s="42">
        <f>SUBTOTAL(9,H80:H80)</f>
        <v>1064</v>
      </c>
    </row>
    <row r="80" spans="1:8">
      <c r="A80" s="45" t="s">
        <v>78</v>
      </c>
      <c r="B80" s="7" t="s">
        <v>19</v>
      </c>
      <c r="C80" s="7" t="s">
        <v>56</v>
      </c>
      <c r="D80" s="7" t="s">
        <v>20</v>
      </c>
      <c r="E80" s="7" t="s">
        <v>208</v>
      </c>
      <c r="F80" s="7" t="s">
        <v>174</v>
      </c>
      <c r="G80" s="33">
        <v>1064</v>
      </c>
      <c r="H80" s="43">
        <v>1064</v>
      </c>
    </row>
    <row r="81" spans="1:9" s="5" customFormat="1" ht="37.5">
      <c r="A81" s="48" t="s">
        <v>24</v>
      </c>
      <c r="B81" s="13" t="s">
        <v>25</v>
      </c>
      <c r="C81" s="14"/>
      <c r="D81" s="14"/>
      <c r="E81" s="13"/>
      <c r="F81" s="14"/>
      <c r="G81" s="34">
        <f>SUBTOTAL(9,G82:G248)</f>
        <v>314730</v>
      </c>
      <c r="H81" s="49">
        <f t="shared" ref="H81" si="9">SUBTOTAL(9,H82:H248)</f>
        <v>166980</v>
      </c>
    </row>
    <row r="82" spans="1:9" s="10" customFormat="1" ht="37.5">
      <c r="A82" s="39" t="s">
        <v>10</v>
      </c>
      <c r="B82" s="9" t="s">
        <v>25</v>
      </c>
      <c r="C82" s="9" t="s">
        <v>11</v>
      </c>
      <c r="D82" s="9"/>
      <c r="E82" s="9"/>
      <c r="F82" s="9"/>
      <c r="G82" s="31">
        <f>SUBTOTAL(9,G83:G111)</f>
        <v>84636</v>
      </c>
      <c r="H82" s="40">
        <f t="shared" ref="H82" si="10">SUBTOTAL(9,H83:H111)</f>
        <v>37860</v>
      </c>
    </row>
    <row r="83" spans="1:9" ht="112.5">
      <c r="A83" s="41" t="s">
        <v>72</v>
      </c>
      <c r="B83" s="7" t="s">
        <v>25</v>
      </c>
      <c r="C83" s="7" t="s">
        <v>11</v>
      </c>
      <c r="D83" s="7" t="s">
        <v>20</v>
      </c>
      <c r="E83" s="7"/>
      <c r="F83" s="7"/>
      <c r="G83" s="32">
        <f>SUBTOTAL(9,G84:G96)</f>
        <v>39682</v>
      </c>
      <c r="H83" s="42">
        <f>SUBTOTAL(9,H84:H96)</f>
        <v>18702</v>
      </c>
    </row>
    <row r="84" spans="1:9" ht="93.75">
      <c r="A84" s="41" t="s">
        <v>5</v>
      </c>
      <c r="B84" s="7" t="s">
        <v>25</v>
      </c>
      <c r="C84" s="7" t="s">
        <v>11</v>
      </c>
      <c r="D84" s="7" t="s">
        <v>20</v>
      </c>
      <c r="E84" s="7" t="s">
        <v>13</v>
      </c>
      <c r="F84" s="7"/>
      <c r="G84" s="32">
        <f>SUBTOTAL(9,G85:G87)</f>
        <v>20980</v>
      </c>
      <c r="H84" s="42"/>
    </row>
    <row r="85" spans="1:9" ht="56.25">
      <c r="A85" s="41" t="s">
        <v>133</v>
      </c>
      <c r="B85" s="7" t="s">
        <v>25</v>
      </c>
      <c r="C85" s="7" t="s">
        <v>11</v>
      </c>
      <c r="D85" s="7" t="s">
        <v>20</v>
      </c>
      <c r="E85" s="7" t="s">
        <v>13</v>
      </c>
      <c r="F85" s="7" t="s">
        <v>130</v>
      </c>
      <c r="G85" s="33">
        <v>18052</v>
      </c>
      <c r="H85" s="43"/>
    </row>
    <row r="86" spans="1:9" ht="56.25">
      <c r="A86" s="41" t="s">
        <v>134</v>
      </c>
      <c r="B86" s="7" t="s">
        <v>25</v>
      </c>
      <c r="C86" s="7" t="s">
        <v>11</v>
      </c>
      <c r="D86" s="7" t="s">
        <v>20</v>
      </c>
      <c r="E86" s="7" t="s">
        <v>13</v>
      </c>
      <c r="F86" s="7" t="s">
        <v>131</v>
      </c>
      <c r="G86" s="33">
        <v>2535</v>
      </c>
      <c r="H86" s="43"/>
      <c r="I86" s="64"/>
    </row>
    <row r="87" spans="1:9" ht="37.5">
      <c r="A87" s="41" t="s">
        <v>135</v>
      </c>
      <c r="B87" s="7" t="s">
        <v>25</v>
      </c>
      <c r="C87" s="7" t="s">
        <v>11</v>
      </c>
      <c r="D87" s="7" t="s">
        <v>20</v>
      </c>
      <c r="E87" s="7" t="s">
        <v>13</v>
      </c>
      <c r="F87" s="7" t="s">
        <v>132</v>
      </c>
      <c r="G87" s="33">
        <v>393</v>
      </c>
      <c r="H87" s="43"/>
    </row>
    <row r="88" spans="1:9" ht="75">
      <c r="A88" s="41" t="s">
        <v>243</v>
      </c>
      <c r="B88" s="7" t="s">
        <v>25</v>
      </c>
      <c r="C88" s="7" t="s">
        <v>11</v>
      </c>
      <c r="D88" s="7" t="s">
        <v>20</v>
      </c>
      <c r="E88" s="7" t="s">
        <v>201</v>
      </c>
      <c r="F88" s="7"/>
      <c r="G88" s="32">
        <f>SUBTOTAL(9,G89:G89)</f>
        <v>16300</v>
      </c>
      <c r="H88" s="42">
        <f>SUBTOTAL(9,H89:H89)</f>
        <v>16300</v>
      </c>
    </row>
    <row r="89" spans="1:9" ht="56.25">
      <c r="A89" s="41" t="s">
        <v>133</v>
      </c>
      <c r="B89" s="7" t="s">
        <v>25</v>
      </c>
      <c r="C89" s="7" t="s">
        <v>11</v>
      </c>
      <c r="D89" s="7" t="s">
        <v>20</v>
      </c>
      <c r="E89" s="7" t="s">
        <v>201</v>
      </c>
      <c r="F89" s="7" t="s">
        <v>130</v>
      </c>
      <c r="G89" s="33">
        <v>16300</v>
      </c>
      <c r="H89" s="43">
        <v>16300</v>
      </c>
    </row>
    <row r="90" spans="1:9">
      <c r="A90" s="41" t="s">
        <v>85</v>
      </c>
      <c r="B90" s="7" t="s">
        <v>25</v>
      </c>
      <c r="C90" s="7" t="s">
        <v>11</v>
      </c>
      <c r="D90" s="7" t="s">
        <v>20</v>
      </c>
      <c r="E90" s="7" t="s">
        <v>84</v>
      </c>
      <c r="F90" s="7"/>
      <c r="G90" s="32">
        <f>SUBTOTAL(9,G91:G92)</f>
        <v>1430</v>
      </c>
      <c r="H90" s="42">
        <f>SUBTOTAL(9,H91:H92)</f>
        <v>1430</v>
      </c>
    </row>
    <row r="91" spans="1:9" ht="56.25">
      <c r="A91" s="41" t="s">
        <v>133</v>
      </c>
      <c r="B91" s="7" t="s">
        <v>25</v>
      </c>
      <c r="C91" s="7" t="s">
        <v>11</v>
      </c>
      <c r="D91" s="7" t="s">
        <v>20</v>
      </c>
      <c r="E91" s="7" t="s">
        <v>84</v>
      </c>
      <c r="F91" s="7" t="s">
        <v>130</v>
      </c>
      <c r="G91" s="33">
        <v>1301</v>
      </c>
      <c r="H91" s="43">
        <v>1301</v>
      </c>
    </row>
    <row r="92" spans="1:9" ht="60.75" customHeight="1">
      <c r="A92" s="41" t="s">
        <v>134</v>
      </c>
      <c r="B92" s="7" t="s">
        <v>25</v>
      </c>
      <c r="C92" s="7" t="s">
        <v>11</v>
      </c>
      <c r="D92" s="7" t="s">
        <v>20</v>
      </c>
      <c r="E92" s="7" t="s">
        <v>84</v>
      </c>
      <c r="F92" s="7" t="s">
        <v>131</v>
      </c>
      <c r="G92" s="33">
        <v>129</v>
      </c>
      <c r="H92" s="43">
        <v>129</v>
      </c>
    </row>
    <row r="93" spans="1:9" ht="77.25" customHeight="1">
      <c r="A93" s="50" t="s">
        <v>203</v>
      </c>
      <c r="B93" s="7" t="s">
        <v>25</v>
      </c>
      <c r="C93" s="7" t="s">
        <v>11</v>
      </c>
      <c r="D93" s="7" t="s">
        <v>20</v>
      </c>
      <c r="E93" s="7" t="s">
        <v>202</v>
      </c>
      <c r="F93" s="7"/>
      <c r="G93" s="32">
        <f>SUBTOTAL(9,G94)</f>
        <v>850</v>
      </c>
      <c r="H93" s="42">
        <f>SUBTOTAL(9,H94)</f>
        <v>850</v>
      </c>
    </row>
    <row r="94" spans="1:9" ht="55.5" customHeight="1">
      <c r="A94" s="41" t="s">
        <v>133</v>
      </c>
      <c r="B94" s="7" t="s">
        <v>25</v>
      </c>
      <c r="C94" s="7" t="s">
        <v>11</v>
      </c>
      <c r="D94" s="7" t="s">
        <v>20</v>
      </c>
      <c r="E94" s="7" t="s">
        <v>202</v>
      </c>
      <c r="F94" s="7" t="s">
        <v>130</v>
      </c>
      <c r="G94" s="33">
        <v>850</v>
      </c>
      <c r="H94" s="43">
        <v>850</v>
      </c>
    </row>
    <row r="95" spans="1:9" ht="75.75" customHeight="1">
      <c r="A95" s="41" t="s">
        <v>205</v>
      </c>
      <c r="B95" s="7" t="s">
        <v>25</v>
      </c>
      <c r="C95" s="7" t="s">
        <v>11</v>
      </c>
      <c r="D95" s="7" t="s">
        <v>20</v>
      </c>
      <c r="E95" s="7" t="s">
        <v>204</v>
      </c>
      <c r="F95" s="7"/>
      <c r="G95" s="32">
        <f>SUBTOTAL(9,G96)</f>
        <v>122</v>
      </c>
      <c r="H95" s="42">
        <f>SUBTOTAL(9,H96)</f>
        <v>122</v>
      </c>
    </row>
    <row r="96" spans="1:9" ht="67.5" customHeight="1">
      <c r="A96" s="41" t="s">
        <v>133</v>
      </c>
      <c r="B96" s="7" t="s">
        <v>25</v>
      </c>
      <c r="C96" s="7" t="s">
        <v>11</v>
      </c>
      <c r="D96" s="7" t="s">
        <v>20</v>
      </c>
      <c r="E96" s="7" t="s">
        <v>204</v>
      </c>
      <c r="F96" s="7" t="s">
        <v>130</v>
      </c>
      <c r="G96" s="33">
        <v>122</v>
      </c>
      <c r="H96" s="43">
        <v>122</v>
      </c>
    </row>
    <row r="97" spans="1:9" ht="22.5" customHeight="1">
      <c r="A97" s="41" t="s">
        <v>16</v>
      </c>
      <c r="B97" s="7" t="s">
        <v>25</v>
      </c>
      <c r="C97" s="7" t="s">
        <v>11</v>
      </c>
      <c r="D97" s="7" t="s">
        <v>89</v>
      </c>
      <c r="E97" s="7"/>
      <c r="F97" s="7"/>
      <c r="G97" s="32">
        <f>SUBTOTAL(9,G98:G111)</f>
        <v>44954</v>
      </c>
      <c r="H97" s="42">
        <f>SUBTOTAL(9,H98:H111)</f>
        <v>19158</v>
      </c>
    </row>
    <row r="98" spans="1:9" ht="39.75" customHeight="1">
      <c r="A98" s="41" t="s">
        <v>197</v>
      </c>
      <c r="B98" s="7" t="s">
        <v>25</v>
      </c>
      <c r="C98" s="7" t="s">
        <v>11</v>
      </c>
      <c r="D98" s="7" t="s">
        <v>89</v>
      </c>
      <c r="E98" s="7" t="s">
        <v>75</v>
      </c>
      <c r="F98" s="7"/>
      <c r="G98" s="32">
        <f>SUBTOTAL(9,G99)</f>
        <v>3371</v>
      </c>
      <c r="H98" s="42"/>
    </row>
    <row r="99" spans="1:9">
      <c r="A99" s="44" t="s">
        <v>261</v>
      </c>
      <c r="B99" s="7" t="s">
        <v>25</v>
      </c>
      <c r="C99" s="7" t="s">
        <v>11</v>
      </c>
      <c r="D99" s="7" t="s">
        <v>89</v>
      </c>
      <c r="E99" s="7" t="s">
        <v>75</v>
      </c>
      <c r="F99" s="7" t="s">
        <v>26</v>
      </c>
      <c r="G99" s="33">
        <v>3371</v>
      </c>
      <c r="H99" s="43"/>
    </row>
    <row r="100" spans="1:9" ht="56.25">
      <c r="A100" s="41" t="s">
        <v>94</v>
      </c>
      <c r="B100" s="7" t="s">
        <v>25</v>
      </c>
      <c r="C100" s="7" t="s">
        <v>11</v>
      </c>
      <c r="D100" s="7" t="s">
        <v>89</v>
      </c>
      <c r="E100" s="7" t="s">
        <v>17</v>
      </c>
      <c r="F100" s="7"/>
      <c r="G100" s="32">
        <f>SUBTOTAL(9,G101:G102)</f>
        <v>1846</v>
      </c>
      <c r="H100" s="42"/>
    </row>
    <row r="101" spans="1:9" ht="75">
      <c r="A101" s="41" t="s">
        <v>111</v>
      </c>
      <c r="B101" s="7" t="s">
        <v>25</v>
      </c>
      <c r="C101" s="7" t="s">
        <v>11</v>
      </c>
      <c r="D101" s="7" t="s">
        <v>89</v>
      </c>
      <c r="E101" s="7" t="s">
        <v>17</v>
      </c>
      <c r="F101" s="7" t="s">
        <v>131</v>
      </c>
      <c r="G101" s="33">
        <v>1785</v>
      </c>
      <c r="H101" s="43"/>
    </row>
    <row r="102" spans="1:9" ht="37.5" customHeight="1">
      <c r="A102" s="41" t="s">
        <v>135</v>
      </c>
      <c r="B102" s="7" t="s">
        <v>25</v>
      </c>
      <c r="C102" s="7" t="s">
        <v>11</v>
      </c>
      <c r="D102" s="7" t="s">
        <v>89</v>
      </c>
      <c r="E102" s="7" t="s">
        <v>17</v>
      </c>
      <c r="F102" s="7" t="s">
        <v>132</v>
      </c>
      <c r="G102" s="33">
        <v>61</v>
      </c>
      <c r="H102" s="43"/>
    </row>
    <row r="103" spans="1:9" ht="37.5">
      <c r="A103" s="41" t="s">
        <v>198</v>
      </c>
      <c r="B103" s="7" t="s">
        <v>25</v>
      </c>
      <c r="C103" s="7" t="s">
        <v>11</v>
      </c>
      <c r="D103" s="7" t="s">
        <v>89</v>
      </c>
      <c r="E103" s="7" t="s">
        <v>193</v>
      </c>
      <c r="F103" s="7"/>
      <c r="G103" s="32">
        <f>SUBTOTAL(9,G104:G106)</f>
        <v>20224</v>
      </c>
      <c r="H103" s="42"/>
    </row>
    <row r="104" spans="1:9" ht="37.5">
      <c r="A104" s="44" t="s">
        <v>142</v>
      </c>
      <c r="B104" s="7" t="s">
        <v>25</v>
      </c>
      <c r="C104" s="7" t="s">
        <v>11</v>
      </c>
      <c r="D104" s="7" t="s">
        <v>89</v>
      </c>
      <c r="E104" s="7" t="s">
        <v>193</v>
      </c>
      <c r="F104" s="7" t="s">
        <v>141</v>
      </c>
      <c r="G104" s="33">
        <v>7961</v>
      </c>
      <c r="H104" s="43"/>
    </row>
    <row r="105" spans="1:9" ht="66" customHeight="1">
      <c r="A105" s="44" t="s">
        <v>134</v>
      </c>
      <c r="B105" s="7" t="s">
        <v>25</v>
      </c>
      <c r="C105" s="7" t="s">
        <v>11</v>
      </c>
      <c r="D105" s="7" t="s">
        <v>89</v>
      </c>
      <c r="E105" s="7" t="s">
        <v>193</v>
      </c>
      <c r="F105" s="7" t="s">
        <v>131</v>
      </c>
      <c r="G105" s="33">
        <v>11266</v>
      </c>
      <c r="H105" s="43"/>
    </row>
    <row r="106" spans="1:9" ht="37.5">
      <c r="A106" s="44" t="s">
        <v>135</v>
      </c>
      <c r="B106" s="7" t="s">
        <v>25</v>
      </c>
      <c r="C106" s="7" t="s">
        <v>11</v>
      </c>
      <c r="D106" s="7" t="s">
        <v>89</v>
      </c>
      <c r="E106" s="7" t="s">
        <v>193</v>
      </c>
      <c r="F106" s="7" t="s">
        <v>132</v>
      </c>
      <c r="G106" s="33">
        <v>997</v>
      </c>
      <c r="H106" s="43"/>
    </row>
    <row r="107" spans="1:9" ht="84.75" customHeight="1">
      <c r="A107" s="41" t="s">
        <v>235</v>
      </c>
      <c r="B107" s="7" t="s">
        <v>25</v>
      </c>
      <c r="C107" s="7" t="s">
        <v>11</v>
      </c>
      <c r="D107" s="7" t="s">
        <v>89</v>
      </c>
      <c r="E107" s="7" t="s">
        <v>201</v>
      </c>
      <c r="F107" s="7"/>
      <c r="G107" s="32">
        <f>SUBTOTAL(9,G108:G109)</f>
        <v>19158</v>
      </c>
      <c r="H107" s="42">
        <f>SUBTOTAL(9,H108:H109)</f>
        <v>19158</v>
      </c>
    </row>
    <row r="108" spans="1:9" ht="39.75" customHeight="1">
      <c r="A108" s="44" t="s">
        <v>142</v>
      </c>
      <c r="B108" s="7" t="s">
        <v>25</v>
      </c>
      <c r="C108" s="7" t="s">
        <v>11</v>
      </c>
      <c r="D108" s="7" t="s">
        <v>89</v>
      </c>
      <c r="E108" s="7" t="s">
        <v>201</v>
      </c>
      <c r="F108" s="7" t="s">
        <v>141</v>
      </c>
      <c r="G108" s="33">
        <v>14792</v>
      </c>
      <c r="H108" s="43">
        <v>14792</v>
      </c>
      <c r="I108" s="65"/>
    </row>
    <row r="109" spans="1:9" ht="24" customHeight="1">
      <c r="A109" s="44" t="s">
        <v>262</v>
      </c>
      <c r="B109" s="7" t="s">
        <v>25</v>
      </c>
      <c r="C109" s="7" t="s">
        <v>11</v>
      </c>
      <c r="D109" s="7" t="s">
        <v>89</v>
      </c>
      <c r="E109" s="7" t="s">
        <v>201</v>
      </c>
      <c r="F109" s="7" t="s">
        <v>26</v>
      </c>
      <c r="G109" s="33">
        <v>4366</v>
      </c>
      <c r="H109" s="43">
        <v>4366</v>
      </c>
    </row>
    <row r="110" spans="1:9" ht="75">
      <c r="A110" s="51" t="s">
        <v>143</v>
      </c>
      <c r="B110" s="7" t="s">
        <v>25</v>
      </c>
      <c r="C110" s="7" t="s">
        <v>11</v>
      </c>
      <c r="D110" s="7" t="s">
        <v>89</v>
      </c>
      <c r="E110" s="7" t="s">
        <v>118</v>
      </c>
      <c r="F110" s="7"/>
      <c r="G110" s="32">
        <f>SUBTOTAL(9,G111)</f>
        <v>355</v>
      </c>
      <c r="H110" s="42"/>
    </row>
    <row r="111" spans="1:9" ht="56.25">
      <c r="A111" s="44" t="s">
        <v>134</v>
      </c>
      <c r="B111" s="7" t="s">
        <v>25</v>
      </c>
      <c r="C111" s="7" t="s">
        <v>11</v>
      </c>
      <c r="D111" s="7" t="s">
        <v>89</v>
      </c>
      <c r="E111" s="7" t="s">
        <v>118</v>
      </c>
      <c r="F111" s="7" t="s">
        <v>131</v>
      </c>
      <c r="G111" s="33">
        <v>355</v>
      </c>
      <c r="H111" s="43"/>
    </row>
    <row r="112" spans="1:9" s="10" customFormat="1" ht="37.5">
      <c r="A112" s="39" t="s">
        <v>33</v>
      </c>
      <c r="B112" s="9" t="s">
        <v>25</v>
      </c>
      <c r="C112" s="9" t="s">
        <v>12</v>
      </c>
      <c r="D112" s="9"/>
      <c r="E112" s="9"/>
      <c r="F112" s="9"/>
      <c r="G112" s="31">
        <f>SUBTOTAL(9,G113:G115)</f>
        <v>64</v>
      </c>
      <c r="H112" s="40"/>
    </row>
    <row r="113" spans="1:9" ht="37.5">
      <c r="A113" s="41" t="s">
        <v>34</v>
      </c>
      <c r="B113" s="7" t="s">
        <v>25</v>
      </c>
      <c r="C113" s="7" t="s">
        <v>12</v>
      </c>
      <c r="D113" s="7" t="s">
        <v>20</v>
      </c>
      <c r="E113" s="7"/>
      <c r="F113" s="7"/>
      <c r="G113" s="32">
        <f>SUBTOTAL(9,G114:G115)</f>
        <v>64</v>
      </c>
      <c r="H113" s="42"/>
    </row>
    <row r="114" spans="1:9" ht="56.25">
      <c r="A114" s="41" t="s">
        <v>95</v>
      </c>
      <c r="B114" s="7" t="s">
        <v>25</v>
      </c>
      <c r="C114" s="7" t="s">
        <v>12</v>
      </c>
      <c r="D114" s="7" t="s">
        <v>20</v>
      </c>
      <c r="E114" s="7" t="s">
        <v>35</v>
      </c>
      <c r="F114" s="7"/>
      <c r="G114" s="32">
        <f>SUBTOTAL(9,G115)</f>
        <v>64</v>
      </c>
      <c r="H114" s="42"/>
    </row>
    <row r="115" spans="1:9" ht="63" customHeight="1">
      <c r="A115" s="44" t="s">
        <v>134</v>
      </c>
      <c r="B115" s="7" t="s">
        <v>25</v>
      </c>
      <c r="C115" s="7" t="s">
        <v>12</v>
      </c>
      <c r="D115" s="7" t="s">
        <v>20</v>
      </c>
      <c r="E115" s="7" t="s">
        <v>35</v>
      </c>
      <c r="F115" s="7" t="s">
        <v>131</v>
      </c>
      <c r="G115" s="33">
        <v>64</v>
      </c>
      <c r="H115" s="43"/>
    </row>
    <row r="116" spans="1:9" s="10" customFormat="1" ht="45" customHeight="1">
      <c r="A116" s="39" t="s">
        <v>37</v>
      </c>
      <c r="B116" s="9" t="s">
        <v>25</v>
      </c>
      <c r="C116" s="9" t="s">
        <v>14</v>
      </c>
      <c r="D116" s="9"/>
      <c r="E116" s="9"/>
      <c r="F116" s="9"/>
      <c r="G116" s="31">
        <f>SUBTOTAL(9,G117:G130)</f>
        <v>963</v>
      </c>
      <c r="H116" s="40">
        <f>SUBTOTAL(9,H117:H130)</f>
        <v>0</v>
      </c>
    </row>
    <row r="117" spans="1:9" s="17" customFormat="1" ht="75">
      <c r="A117" s="44" t="s">
        <v>36</v>
      </c>
      <c r="B117" s="7" t="s">
        <v>25</v>
      </c>
      <c r="C117" s="7" t="s">
        <v>14</v>
      </c>
      <c r="D117" s="7" t="s">
        <v>38</v>
      </c>
      <c r="E117" s="7"/>
      <c r="F117" s="7"/>
      <c r="G117" s="32">
        <f>SUBTOTAL(9,G118:G123)</f>
        <v>284</v>
      </c>
      <c r="H117" s="42"/>
    </row>
    <row r="118" spans="1:9" s="17" customFormat="1" ht="75">
      <c r="A118" s="44" t="s">
        <v>146</v>
      </c>
      <c r="B118" s="7" t="s">
        <v>25</v>
      </c>
      <c r="C118" s="7" t="s">
        <v>14</v>
      </c>
      <c r="D118" s="7" t="s">
        <v>38</v>
      </c>
      <c r="E118" s="7" t="s">
        <v>145</v>
      </c>
      <c r="F118" s="7"/>
      <c r="G118" s="32">
        <f>SUBTOTAL(9,G119)</f>
        <v>82</v>
      </c>
      <c r="H118" s="42"/>
    </row>
    <row r="119" spans="1:9" s="17" customFormat="1" ht="60.75" customHeight="1">
      <c r="A119" s="44" t="s">
        <v>134</v>
      </c>
      <c r="B119" s="7" t="s">
        <v>25</v>
      </c>
      <c r="C119" s="7" t="s">
        <v>14</v>
      </c>
      <c r="D119" s="7" t="s">
        <v>38</v>
      </c>
      <c r="E119" s="7" t="s">
        <v>145</v>
      </c>
      <c r="F119" s="7" t="s">
        <v>131</v>
      </c>
      <c r="G119" s="33">
        <v>82</v>
      </c>
      <c r="H119" s="43"/>
      <c r="I119" s="66"/>
    </row>
    <row r="120" spans="1:9" ht="115.5" customHeight="1">
      <c r="A120" s="41" t="s">
        <v>144</v>
      </c>
      <c r="B120" s="7" t="s">
        <v>25</v>
      </c>
      <c r="C120" s="7" t="s">
        <v>14</v>
      </c>
      <c r="D120" s="7" t="s">
        <v>38</v>
      </c>
      <c r="E120" s="7" t="s">
        <v>119</v>
      </c>
      <c r="F120" s="7"/>
      <c r="G120" s="32">
        <f>SUBTOTAL(9,G121:G123)</f>
        <v>202</v>
      </c>
      <c r="H120" s="42"/>
    </row>
    <row r="121" spans="1:9" ht="58.5" customHeight="1">
      <c r="A121" s="41" t="s">
        <v>133</v>
      </c>
      <c r="B121" s="7" t="s">
        <v>25</v>
      </c>
      <c r="C121" s="7" t="s">
        <v>14</v>
      </c>
      <c r="D121" s="7" t="s">
        <v>38</v>
      </c>
      <c r="E121" s="7" t="s">
        <v>119</v>
      </c>
      <c r="F121" s="7" t="s">
        <v>130</v>
      </c>
      <c r="G121" s="33">
        <v>27</v>
      </c>
      <c r="H121" s="43"/>
    </row>
    <row r="122" spans="1:9" ht="56.25">
      <c r="A122" s="44" t="s">
        <v>134</v>
      </c>
      <c r="B122" s="7" t="s">
        <v>25</v>
      </c>
      <c r="C122" s="7" t="s">
        <v>14</v>
      </c>
      <c r="D122" s="7" t="s">
        <v>38</v>
      </c>
      <c r="E122" s="7" t="s">
        <v>119</v>
      </c>
      <c r="F122" s="7" t="s">
        <v>131</v>
      </c>
      <c r="G122" s="33">
        <v>169</v>
      </c>
      <c r="H122" s="43"/>
    </row>
    <row r="123" spans="1:9" ht="37.5">
      <c r="A123" s="44" t="s">
        <v>135</v>
      </c>
      <c r="B123" s="7" t="s">
        <v>25</v>
      </c>
      <c r="C123" s="7" t="s">
        <v>14</v>
      </c>
      <c r="D123" s="7" t="s">
        <v>38</v>
      </c>
      <c r="E123" s="7" t="s">
        <v>119</v>
      </c>
      <c r="F123" s="7" t="s">
        <v>132</v>
      </c>
      <c r="G123" s="33">
        <v>6</v>
      </c>
      <c r="H123" s="43"/>
    </row>
    <row r="124" spans="1:9" ht="56.25">
      <c r="A124" s="41" t="s">
        <v>83</v>
      </c>
      <c r="B124" s="7" t="s">
        <v>25</v>
      </c>
      <c r="C124" s="7" t="s">
        <v>14</v>
      </c>
      <c r="D124" s="7" t="s">
        <v>15</v>
      </c>
      <c r="E124" s="7"/>
      <c r="F124" s="7"/>
      <c r="G124" s="32">
        <f>SUBTOTAL(9,G125:G130)</f>
        <v>679</v>
      </c>
      <c r="H124" s="42">
        <f>SUBTOTAL(9,H125:H130)</f>
        <v>0</v>
      </c>
    </row>
    <row r="125" spans="1:9" ht="63" customHeight="1">
      <c r="A125" s="50" t="s">
        <v>256</v>
      </c>
      <c r="B125" s="7" t="s">
        <v>25</v>
      </c>
      <c r="C125" s="7" t="s">
        <v>14</v>
      </c>
      <c r="D125" s="7" t="s">
        <v>15</v>
      </c>
      <c r="E125" s="7" t="s">
        <v>255</v>
      </c>
      <c r="F125" s="7"/>
      <c r="G125" s="32">
        <f>SUBTOTAL(9,G126)</f>
        <v>0</v>
      </c>
      <c r="H125" s="42">
        <f>SUBTOTAL(9,H126)</f>
        <v>0</v>
      </c>
    </row>
    <row r="126" spans="1:9" ht="70.5" customHeight="1">
      <c r="A126" s="44" t="s">
        <v>134</v>
      </c>
      <c r="B126" s="7" t="s">
        <v>25</v>
      </c>
      <c r="C126" s="7" t="s">
        <v>14</v>
      </c>
      <c r="D126" s="7" t="s">
        <v>15</v>
      </c>
      <c r="E126" s="7" t="s">
        <v>255</v>
      </c>
      <c r="F126" s="7" t="s">
        <v>131</v>
      </c>
      <c r="G126" s="33">
        <v>0</v>
      </c>
      <c r="H126" s="43">
        <v>0</v>
      </c>
    </row>
    <row r="127" spans="1:9" ht="93.75">
      <c r="A127" s="41" t="s">
        <v>147</v>
      </c>
      <c r="B127" s="7" t="s">
        <v>25</v>
      </c>
      <c r="C127" s="7" t="s">
        <v>14</v>
      </c>
      <c r="D127" s="7" t="s">
        <v>15</v>
      </c>
      <c r="E127" s="7" t="s">
        <v>96</v>
      </c>
      <c r="F127" s="7"/>
      <c r="G127" s="32">
        <f>SUBTOTAL(9,G128)</f>
        <v>616</v>
      </c>
      <c r="H127" s="42"/>
    </row>
    <row r="128" spans="1:9" ht="56.25">
      <c r="A128" s="44" t="s">
        <v>134</v>
      </c>
      <c r="B128" s="7" t="s">
        <v>25</v>
      </c>
      <c r="C128" s="7" t="s">
        <v>14</v>
      </c>
      <c r="D128" s="7" t="s">
        <v>15</v>
      </c>
      <c r="E128" s="7" t="s">
        <v>96</v>
      </c>
      <c r="F128" s="7" t="s">
        <v>131</v>
      </c>
      <c r="G128" s="33">
        <v>616</v>
      </c>
      <c r="H128" s="43"/>
    </row>
    <row r="129" spans="1:8" ht="119.25" customHeight="1">
      <c r="A129" s="41" t="s">
        <v>148</v>
      </c>
      <c r="B129" s="7" t="s">
        <v>25</v>
      </c>
      <c r="C129" s="7" t="s">
        <v>14</v>
      </c>
      <c r="D129" s="7" t="s">
        <v>15</v>
      </c>
      <c r="E129" s="7" t="s">
        <v>112</v>
      </c>
      <c r="F129" s="7"/>
      <c r="G129" s="32">
        <f>SUBTOTAL(9,G130)</f>
        <v>63</v>
      </c>
      <c r="H129" s="42"/>
    </row>
    <row r="130" spans="1:8" ht="63.75" customHeight="1">
      <c r="A130" s="44" t="s">
        <v>134</v>
      </c>
      <c r="B130" s="7" t="s">
        <v>25</v>
      </c>
      <c r="C130" s="7" t="s">
        <v>14</v>
      </c>
      <c r="D130" s="7" t="s">
        <v>15</v>
      </c>
      <c r="E130" s="7" t="s">
        <v>112</v>
      </c>
      <c r="F130" s="7" t="s">
        <v>131</v>
      </c>
      <c r="G130" s="33">
        <v>63</v>
      </c>
      <c r="H130" s="43"/>
    </row>
    <row r="131" spans="1:8" s="17" customFormat="1" ht="37.5">
      <c r="A131" s="39" t="s">
        <v>22</v>
      </c>
      <c r="B131" s="9" t="s">
        <v>25</v>
      </c>
      <c r="C131" s="9" t="s">
        <v>20</v>
      </c>
      <c r="D131" s="9"/>
      <c r="E131" s="9"/>
      <c r="F131" s="9"/>
      <c r="G131" s="31">
        <f>SUBTOTAL(9,G132:G161)</f>
        <v>75320</v>
      </c>
      <c r="H131" s="40">
        <f t="shared" ref="H131" si="11">SUBTOTAL(9,H132:H161)</f>
        <v>37138</v>
      </c>
    </row>
    <row r="132" spans="1:8" s="17" customFormat="1">
      <c r="A132" s="41" t="s">
        <v>79</v>
      </c>
      <c r="B132" s="7" t="s">
        <v>25</v>
      </c>
      <c r="C132" s="7" t="s">
        <v>20</v>
      </c>
      <c r="D132" s="7" t="s">
        <v>11</v>
      </c>
      <c r="E132" s="7"/>
      <c r="F132" s="7"/>
      <c r="G132" s="32">
        <f>SUBTOTAL(9,G133:G134)</f>
        <v>200</v>
      </c>
      <c r="H132" s="42"/>
    </row>
    <row r="133" spans="1:8" s="17" customFormat="1" ht="37.5">
      <c r="A133" s="41" t="s">
        <v>81</v>
      </c>
      <c r="B133" s="7" t="s">
        <v>25</v>
      </c>
      <c r="C133" s="7" t="s">
        <v>20</v>
      </c>
      <c r="D133" s="7" t="s">
        <v>11</v>
      </c>
      <c r="E133" s="7" t="s">
        <v>80</v>
      </c>
      <c r="F133" s="7"/>
      <c r="G133" s="32">
        <f>SUBTOTAL(9,G134:G134)</f>
        <v>200</v>
      </c>
      <c r="H133" s="42"/>
    </row>
    <row r="134" spans="1:8" s="17" customFormat="1" ht="81.75" customHeight="1">
      <c r="A134" s="44" t="s">
        <v>151</v>
      </c>
      <c r="B134" s="7" t="s">
        <v>25</v>
      </c>
      <c r="C134" s="7" t="s">
        <v>20</v>
      </c>
      <c r="D134" s="7" t="s">
        <v>11</v>
      </c>
      <c r="E134" s="7" t="s">
        <v>80</v>
      </c>
      <c r="F134" s="7" t="s">
        <v>150</v>
      </c>
      <c r="G134" s="33">
        <v>200</v>
      </c>
      <c r="H134" s="43"/>
    </row>
    <row r="135" spans="1:8" s="17" customFormat="1">
      <c r="A135" s="41" t="s">
        <v>40</v>
      </c>
      <c r="B135" s="7" t="s">
        <v>25</v>
      </c>
      <c r="C135" s="7" t="s">
        <v>20</v>
      </c>
      <c r="D135" s="7" t="s">
        <v>39</v>
      </c>
      <c r="E135" s="7"/>
      <c r="F135" s="7"/>
      <c r="G135" s="32">
        <f>SUBTOTAL(9,G136:G137)</f>
        <v>4500</v>
      </c>
      <c r="H135" s="42"/>
    </row>
    <row r="136" spans="1:8" s="17" customFormat="1" ht="131.25">
      <c r="A136" s="44" t="s">
        <v>149</v>
      </c>
      <c r="B136" s="7" t="s">
        <v>25</v>
      </c>
      <c r="C136" s="7" t="s">
        <v>20</v>
      </c>
      <c r="D136" s="7" t="s">
        <v>39</v>
      </c>
      <c r="E136" s="25" t="s">
        <v>154</v>
      </c>
      <c r="F136" s="7"/>
      <c r="G136" s="32">
        <f>SUBTOTAL(9,G137:G137)</f>
        <v>4500</v>
      </c>
      <c r="H136" s="42"/>
    </row>
    <row r="137" spans="1:8" s="17" customFormat="1" ht="81.75" customHeight="1">
      <c r="A137" s="44" t="s">
        <v>151</v>
      </c>
      <c r="B137" s="7" t="s">
        <v>25</v>
      </c>
      <c r="C137" s="7" t="s">
        <v>20</v>
      </c>
      <c r="D137" s="7" t="s">
        <v>39</v>
      </c>
      <c r="E137" s="25" t="s">
        <v>154</v>
      </c>
      <c r="F137" s="7" t="s">
        <v>150</v>
      </c>
      <c r="G137" s="33">
        <v>4500</v>
      </c>
      <c r="H137" s="43"/>
    </row>
    <row r="138" spans="1:8" s="17" customFormat="1" ht="37.5">
      <c r="A138" s="41" t="s">
        <v>114</v>
      </c>
      <c r="B138" s="7" t="s">
        <v>25</v>
      </c>
      <c r="C138" s="7" t="s">
        <v>20</v>
      </c>
      <c r="D138" s="7" t="s">
        <v>38</v>
      </c>
      <c r="E138" s="7"/>
      <c r="F138" s="7"/>
      <c r="G138" s="32">
        <f>SUBTOTAL(9,G139:G146)</f>
        <v>39426</v>
      </c>
      <c r="H138" s="42">
        <f>SUBTOTAL(9,H139:H146)</f>
        <v>14098</v>
      </c>
    </row>
    <row r="139" spans="1:8">
      <c r="A139" s="50" t="s">
        <v>152</v>
      </c>
      <c r="B139" s="7" t="s">
        <v>25</v>
      </c>
      <c r="C139" s="7" t="s">
        <v>20</v>
      </c>
      <c r="D139" s="7" t="s">
        <v>38</v>
      </c>
      <c r="E139" s="7" t="s">
        <v>191</v>
      </c>
      <c r="F139" s="7"/>
      <c r="G139" s="32">
        <f>SUBTOTAL(9,G140)</f>
        <v>12954</v>
      </c>
      <c r="H139" s="42"/>
    </row>
    <row r="140" spans="1:8">
      <c r="A140" s="44" t="s">
        <v>262</v>
      </c>
      <c r="B140" s="7" t="s">
        <v>25</v>
      </c>
      <c r="C140" s="7" t="s">
        <v>20</v>
      </c>
      <c r="D140" s="7" t="s">
        <v>38</v>
      </c>
      <c r="E140" s="7" t="s">
        <v>191</v>
      </c>
      <c r="F140" s="7" t="s">
        <v>26</v>
      </c>
      <c r="G140" s="33">
        <v>12954</v>
      </c>
      <c r="H140" s="43"/>
    </row>
    <row r="141" spans="1:8" ht="114.75" customHeight="1">
      <c r="A141" s="41" t="s">
        <v>252</v>
      </c>
      <c r="B141" s="7" t="s">
        <v>25</v>
      </c>
      <c r="C141" s="7" t="s">
        <v>20</v>
      </c>
      <c r="D141" s="7" t="s">
        <v>38</v>
      </c>
      <c r="E141" s="7" t="s">
        <v>201</v>
      </c>
      <c r="F141" s="7"/>
      <c r="G141" s="32">
        <f>SUBTOTAL(9,G142)</f>
        <v>2503</v>
      </c>
      <c r="H141" s="42">
        <f>SUBTOTAL(9,H142)</f>
        <v>2503</v>
      </c>
    </row>
    <row r="142" spans="1:8">
      <c r="A142" s="44" t="s">
        <v>262</v>
      </c>
      <c r="B142" s="7" t="s">
        <v>25</v>
      </c>
      <c r="C142" s="7" t="s">
        <v>20</v>
      </c>
      <c r="D142" s="7" t="s">
        <v>38</v>
      </c>
      <c r="E142" s="7" t="s">
        <v>201</v>
      </c>
      <c r="F142" s="7" t="s">
        <v>26</v>
      </c>
      <c r="G142" s="33">
        <v>2503</v>
      </c>
      <c r="H142" s="43">
        <v>2503</v>
      </c>
    </row>
    <row r="143" spans="1:8" ht="75">
      <c r="A143" s="44" t="s">
        <v>218</v>
      </c>
      <c r="B143" s="7" t="s">
        <v>25</v>
      </c>
      <c r="C143" s="7" t="s">
        <v>20</v>
      </c>
      <c r="D143" s="7" t="s">
        <v>38</v>
      </c>
      <c r="E143" s="7" t="s">
        <v>217</v>
      </c>
      <c r="F143" s="7"/>
      <c r="G143" s="32">
        <f>SUBTOTAL(9,G144)</f>
        <v>11595</v>
      </c>
      <c r="H143" s="42">
        <f>SUBTOTAL(9,H144)</f>
        <v>11595</v>
      </c>
    </row>
    <row r="144" spans="1:8">
      <c r="A144" s="44" t="s">
        <v>261</v>
      </c>
      <c r="B144" s="7" t="s">
        <v>25</v>
      </c>
      <c r="C144" s="7" t="s">
        <v>20</v>
      </c>
      <c r="D144" s="7" t="s">
        <v>38</v>
      </c>
      <c r="E144" s="7" t="s">
        <v>217</v>
      </c>
      <c r="F144" s="7" t="s">
        <v>26</v>
      </c>
      <c r="G144" s="33">
        <v>11595</v>
      </c>
      <c r="H144" s="43">
        <v>11595</v>
      </c>
    </row>
    <row r="145" spans="1:8" ht="75">
      <c r="A145" s="50" t="s">
        <v>153</v>
      </c>
      <c r="B145" s="7" t="s">
        <v>25</v>
      </c>
      <c r="C145" s="7" t="s">
        <v>20</v>
      </c>
      <c r="D145" s="7" t="s">
        <v>38</v>
      </c>
      <c r="E145" s="7" t="s">
        <v>99</v>
      </c>
      <c r="F145" s="7"/>
      <c r="G145" s="32">
        <f>SUBTOTAL(9,G146)</f>
        <v>12374</v>
      </c>
      <c r="H145" s="42"/>
    </row>
    <row r="146" spans="1:8">
      <c r="A146" s="44" t="s">
        <v>262</v>
      </c>
      <c r="B146" s="7" t="s">
        <v>25</v>
      </c>
      <c r="C146" s="7" t="s">
        <v>20</v>
      </c>
      <c r="D146" s="7" t="s">
        <v>38</v>
      </c>
      <c r="E146" s="7" t="s">
        <v>99</v>
      </c>
      <c r="F146" s="7" t="s">
        <v>26</v>
      </c>
      <c r="G146" s="33">
        <v>12374</v>
      </c>
      <c r="H146" s="43"/>
    </row>
    <row r="147" spans="1:8" s="17" customFormat="1" ht="37.5">
      <c r="A147" s="44" t="s">
        <v>23</v>
      </c>
      <c r="B147" s="7" t="s">
        <v>25</v>
      </c>
      <c r="C147" s="7" t="s">
        <v>20</v>
      </c>
      <c r="D147" s="7" t="s">
        <v>21</v>
      </c>
      <c r="E147" s="7"/>
      <c r="F147" s="7"/>
      <c r="G147" s="32">
        <f>SUBTOTAL(9,G148:G161)</f>
        <v>31194</v>
      </c>
      <c r="H147" s="42">
        <f t="shared" ref="H147" si="12">SUBTOTAL(9,H148:H161)</f>
        <v>23040</v>
      </c>
    </row>
    <row r="148" spans="1:8" s="17" customFormat="1" ht="115.5" customHeight="1">
      <c r="A148" s="44" t="s">
        <v>236</v>
      </c>
      <c r="B148" s="7" t="s">
        <v>25</v>
      </c>
      <c r="C148" s="7" t="s">
        <v>20</v>
      </c>
      <c r="D148" s="7" t="s">
        <v>21</v>
      </c>
      <c r="E148" s="7" t="s">
        <v>201</v>
      </c>
      <c r="F148" s="7"/>
      <c r="G148" s="32">
        <f>SUBTOTAL(9,G149)</f>
        <v>21098</v>
      </c>
      <c r="H148" s="42">
        <f>SUBTOTAL(9,H149:H149)</f>
        <v>21098</v>
      </c>
    </row>
    <row r="149" spans="1:8" s="17" customFormat="1" ht="63" customHeight="1">
      <c r="A149" s="44" t="s">
        <v>134</v>
      </c>
      <c r="B149" s="7" t="s">
        <v>25</v>
      </c>
      <c r="C149" s="7" t="s">
        <v>20</v>
      </c>
      <c r="D149" s="7" t="s">
        <v>21</v>
      </c>
      <c r="E149" s="7" t="s">
        <v>201</v>
      </c>
      <c r="F149" s="7" t="s">
        <v>131</v>
      </c>
      <c r="G149" s="33">
        <v>21098</v>
      </c>
      <c r="H149" s="43">
        <v>21098</v>
      </c>
    </row>
    <row r="150" spans="1:8" s="17" customFormat="1" ht="99" customHeight="1">
      <c r="A150" s="41" t="s">
        <v>259</v>
      </c>
      <c r="B150" s="7" t="s">
        <v>25</v>
      </c>
      <c r="C150" s="7" t="s">
        <v>20</v>
      </c>
      <c r="D150" s="7" t="s">
        <v>21</v>
      </c>
      <c r="E150" s="7" t="s">
        <v>260</v>
      </c>
      <c r="F150" s="7"/>
      <c r="G150" s="32">
        <f>SUBTOTAL(9,G151)</f>
        <v>583</v>
      </c>
      <c r="H150" s="42">
        <f>SUBTOTAL(9,H151)</f>
        <v>583</v>
      </c>
    </row>
    <row r="151" spans="1:8" s="17" customFormat="1" ht="63" customHeight="1">
      <c r="A151" s="41" t="s">
        <v>158</v>
      </c>
      <c r="B151" s="7" t="s">
        <v>25</v>
      </c>
      <c r="C151" s="7" t="s">
        <v>20</v>
      </c>
      <c r="D151" s="7" t="s">
        <v>21</v>
      </c>
      <c r="E151" s="7" t="s">
        <v>260</v>
      </c>
      <c r="F151" s="7" t="s">
        <v>157</v>
      </c>
      <c r="G151" s="33">
        <v>583</v>
      </c>
      <c r="H151" s="43">
        <v>583</v>
      </c>
    </row>
    <row r="152" spans="1:8" ht="75">
      <c r="A152" s="41" t="s">
        <v>156</v>
      </c>
      <c r="B152" s="7" t="s">
        <v>25</v>
      </c>
      <c r="C152" s="7" t="s">
        <v>20</v>
      </c>
      <c r="D152" s="7" t="s">
        <v>21</v>
      </c>
      <c r="E152" s="7" t="s">
        <v>97</v>
      </c>
      <c r="F152" s="7"/>
      <c r="G152" s="32">
        <f>SUBTOTAL(9,G153)</f>
        <v>970</v>
      </c>
      <c r="H152" s="42"/>
    </row>
    <row r="153" spans="1:8" ht="75">
      <c r="A153" s="41" t="s">
        <v>158</v>
      </c>
      <c r="B153" s="7" t="s">
        <v>25</v>
      </c>
      <c r="C153" s="7" t="s">
        <v>20</v>
      </c>
      <c r="D153" s="7" t="s">
        <v>21</v>
      </c>
      <c r="E153" s="7" t="s">
        <v>97</v>
      </c>
      <c r="F153" s="7" t="s">
        <v>157</v>
      </c>
      <c r="G153" s="33">
        <v>970</v>
      </c>
      <c r="H153" s="43"/>
    </row>
    <row r="154" spans="1:8" ht="93.75">
      <c r="A154" s="50" t="s">
        <v>159</v>
      </c>
      <c r="B154" s="7" t="s">
        <v>25</v>
      </c>
      <c r="C154" s="7" t="s">
        <v>20</v>
      </c>
      <c r="D154" s="7" t="s">
        <v>21</v>
      </c>
      <c r="E154" s="7" t="s">
        <v>125</v>
      </c>
      <c r="F154" s="7"/>
      <c r="G154" s="32">
        <f>SUBTOTAL(9,G155)</f>
        <v>961</v>
      </c>
      <c r="H154" s="42"/>
    </row>
    <row r="155" spans="1:8" ht="56.25">
      <c r="A155" s="44" t="s">
        <v>134</v>
      </c>
      <c r="B155" s="7" t="s">
        <v>25</v>
      </c>
      <c r="C155" s="7" t="s">
        <v>20</v>
      </c>
      <c r="D155" s="7" t="s">
        <v>21</v>
      </c>
      <c r="E155" s="7" t="s">
        <v>125</v>
      </c>
      <c r="F155" s="7" t="s">
        <v>131</v>
      </c>
      <c r="G155" s="33">
        <v>961</v>
      </c>
      <c r="H155" s="43"/>
    </row>
    <row r="156" spans="1:8" ht="93.75">
      <c r="A156" s="41" t="s">
        <v>160</v>
      </c>
      <c r="B156" s="7" t="s">
        <v>25</v>
      </c>
      <c r="C156" s="7" t="s">
        <v>20</v>
      </c>
      <c r="D156" s="7" t="s">
        <v>21</v>
      </c>
      <c r="E156" s="7" t="s">
        <v>113</v>
      </c>
      <c r="F156" s="7"/>
      <c r="G156" s="32">
        <f>SUBTOTAL(9,G157)</f>
        <v>223</v>
      </c>
      <c r="H156" s="42"/>
    </row>
    <row r="157" spans="1:8" ht="66.75" customHeight="1">
      <c r="A157" s="44" t="s">
        <v>134</v>
      </c>
      <c r="B157" s="7" t="s">
        <v>25</v>
      </c>
      <c r="C157" s="7" t="s">
        <v>20</v>
      </c>
      <c r="D157" s="7" t="s">
        <v>21</v>
      </c>
      <c r="E157" s="7" t="s">
        <v>113</v>
      </c>
      <c r="F157" s="7" t="s">
        <v>131</v>
      </c>
      <c r="G157" s="33">
        <v>223</v>
      </c>
      <c r="H157" s="43"/>
    </row>
    <row r="158" spans="1:8" ht="75">
      <c r="A158" s="44" t="s">
        <v>161</v>
      </c>
      <c r="B158" s="7" t="s">
        <v>25</v>
      </c>
      <c r="C158" s="7" t="s">
        <v>20</v>
      </c>
      <c r="D158" s="7" t="s">
        <v>21</v>
      </c>
      <c r="E158" s="7" t="s">
        <v>162</v>
      </c>
      <c r="F158" s="7"/>
      <c r="G158" s="32">
        <f>SUBTOTAL(9,G159)</f>
        <v>6000</v>
      </c>
      <c r="H158" s="42"/>
    </row>
    <row r="159" spans="1:8" ht="56.25" customHeight="1">
      <c r="A159" s="44" t="s">
        <v>134</v>
      </c>
      <c r="B159" s="7" t="s">
        <v>25</v>
      </c>
      <c r="C159" s="7" t="s">
        <v>20</v>
      </c>
      <c r="D159" s="7" t="s">
        <v>21</v>
      </c>
      <c r="E159" s="7" t="s">
        <v>162</v>
      </c>
      <c r="F159" s="7" t="s">
        <v>131</v>
      </c>
      <c r="G159" s="33">
        <v>6000</v>
      </c>
      <c r="H159" s="43"/>
    </row>
    <row r="160" spans="1:8" ht="64.5" customHeight="1">
      <c r="A160" s="44" t="s">
        <v>258</v>
      </c>
      <c r="B160" s="7" t="s">
        <v>25</v>
      </c>
      <c r="C160" s="7" t="s">
        <v>20</v>
      </c>
      <c r="D160" s="7" t="s">
        <v>21</v>
      </c>
      <c r="E160" s="7" t="s">
        <v>257</v>
      </c>
      <c r="F160" s="7"/>
      <c r="G160" s="32">
        <f>SUBTOTAL(9,G161)</f>
        <v>1359</v>
      </c>
      <c r="H160" s="42">
        <f>SUBTOTAL(9,H161)</f>
        <v>1359</v>
      </c>
    </row>
    <row r="161" spans="1:8" ht="56.25" customHeight="1">
      <c r="A161" s="41" t="s">
        <v>158</v>
      </c>
      <c r="B161" s="7" t="s">
        <v>25</v>
      </c>
      <c r="C161" s="7" t="s">
        <v>20</v>
      </c>
      <c r="D161" s="7" t="s">
        <v>21</v>
      </c>
      <c r="E161" s="7" t="s">
        <v>257</v>
      </c>
      <c r="F161" s="7" t="s">
        <v>157</v>
      </c>
      <c r="G161" s="33">
        <v>1359</v>
      </c>
      <c r="H161" s="43">
        <v>1359</v>
      </c>
    </row>
    <row r="162" spans="1:8" s="17" customFormat="1" ht="25.5" customHeight="1">
      <c r="A162" s="39" t="s">
        <v>41</v>
      </c>
      <c r="B162" s="9" t="s">
        <v>25</v>
      </c>
      <c r="C162" s="9" t="s">
        <v>42</v>
      </c>
      <c r="D162" s="9"/>
      <c r="E162" s="9"/>
      <c r="F162" s="9"/>
      <c r="G162" s="31">
        <f>SUBTOTAL(9,G163:G191)</f>
        <v>84272</v>
      </c>
      <c r="H162" s="40">
        <f>SUBTOTAL(9,H163:H191)</f>
        <v>41513</v>
      </c>
    </row>
    <row r="163" spans="1:8" s="17" customFormat="1">
      <c r="A163" s="41" t="s">
        <v>86</v>
      </c>
      <c r="B163" s="7" t="s">
        <v>25</v>
      </c>
      <c r="C163" s="7" t="s">
        <v>42</v>
      </c>
      <c r="D163" s="7" t="s">
        <v>11</v>
      </c>
      <c r="E163" s="7"/>
      <c r="F163" s="7"/>
      <c r="G163" s="32">
        <f>SUBTOTAL(9,G164:G167)</f>
        <v>4815</v>
      </c>
      <c r="H163" s="42"/>
    </row>
    <row r="164" spans="1:8" s="10" customFormat="1" ht="93.75" customHeight="1">
      <c r="A164" s="41" t="s">
        <v>88</v>
      </c>
      <c r="B164" s="7" t="s">
        <v>25</v>
      </c>
      <c r="C164" s="7" t="s">
        <v>42</v>
      </c>
      <c r="D164" s="7" t="s">
        <v>11</v>
      </c>
      <c r="E164" s="7" t="s">
        <v>87</v>
      </c>
      <c r="F164" s="7"/>
      <c r="G164" s="32">
        <f>SUBTOTAL(9,G165:G165)</f>
        <v>1075</v>
      </c>
      <c r="H164" s="42"/>
    </row>
    <row r="165" spans="1:8">
      <c r="A165" s="44" t="s">
        <v>262</v>
      </c>
      <c r="B165" s="7" t="s">
        <v>25</v>
      </c>
      <c r="C165" s="7" t="s">
        <v>42</v>
      </c>
      <c r="D165" s="7" t="s">
        <v>11</v>
      </c>
      <c r="E165" s="7" t="s">
        <v>87</v>
      </c>
      <c r="F165" s="7" t="s">
        <v>26</v>
      </c>
      <c r="G165" s="33">
        <v>1075</v>
      </c>
      <c r="H165" s="43"/>
    </row>
    <row r="166" spans="1:8" ht="75">
      <c r="A166" s="44" t="s">
        <v>161</v>
      </c>
      <c r="B166" s="7" t="s">
        <v>25</v>
      </c>
      <c r="C166" s="7" t="s">
        <v>42</v>
      </c>
      <c r="D166" s="7" t="s">
        <v>11</v>
      </c>
      <c r="E166" s="7" t="s">
        <v>162</v>
      </c>
      <c r="F166" s="7"/>
      <c r="G166" s="32">
        <f>SUBTOTAL(9,G167:G167)</f>
        <v>3740</v>
      </c>
      <c r="H166" s="42"/>
    </row>
    <row r="167" spans="1:8" ht="56.25">
      <c r="A167" s="44" t="s">
        <v>134</v>
      </c>
      <c r="B167" s="7" t="s">
        <v>25</v>
      </c>
      <c r="C167" s="7" t="s">
        <v>42</v>
      </c>
      <c r="D167" s="7" t="s">
        <v>11</v>
      </c>
      <c r="E167" s="7" t="s">
        <v>162</v>
      </c>
      <c r="F167" s="7" t="s">
        <v>131</v>
      </c>
      <c r="G167" s="33">
        <v>3740</v>
      </c>
      <c r="H167" s="43"/>
    </row>
    <row r="168" spans="1:8">
      <c r="A168" s="41" t="s">
        <v>43</v>
      </c>
      <c r="B168" s="7" t="s">
        <v>25</v>
      </c>
      <c r="C168" s="7" t="s">
        <v>42</v>
      </c>
      <c r="D168" s="7" t="s">
        <v>12</v>
      </c>
      <c r="E168" s="7"/>
      <c r="F168" s="7"/>
      <c r="G168" s="32">
        <f>SUBTOTAL(9,G169:G179)</f>
        <v>10597</v>
      </c>
      <c r="H168" s="42">
        <f t="shared" ref="H168" si="13">SUBTOTAL(9,H169:H179)</f>
        <v>6384</v>
      </c>
    </row>
    <row r="169" spans="1:8" ht="37.5">
      <c r="A169" s="41" t="s">
        <v>254</v>
      </c>
      <c r="B169" s="7" t="s">
        <v>25</v>
      </c>
      <c r="C169" s="7" t="s">
        <v>42</v>
      </c>
      <c r="D169" s="7" t="s">
        <v>12</v>
      </c>
      <c r="E169" s="7" t="s">
        <v>253</v>
      </c>
      <c r="F169" s="7"/>
      <c r="G169" s="32">
        <f>SUBTOTAL(9,G170)</f>
        <v>6384</v>
      </c>
      <c r="H169" s="42">
        <f>SUBTOTAL(9,H170)</f>
        <v>6384</v>
      </c>
    </row>
    <row r="170" spans="1:8" ht="63.75" customHeight="1">
      <c r="A170" s="44" t="s">
        <v>134</v>
      </c>
      <c r="B170" s="7" t="s">
        <v>25</v>
      </c>
      <c r="C170" s="7" t="s">
        <v>42</v>
      </c>
      <c r="D170" s="7" t="s">
        <v>12</v>
      </c>
      <c r="E170" s="7" t="s">
        <v>253</v>
      </c>
      <c r="F170" s="7" t="s">
        <v>131</v>
      </c>
      <c r="G170" s="33">
        <v>6384</v>
      </c>
      <c r="H170" s="43">
        <v>6384</v>
      </c>
    </row>
    <row r="171" spans="1:8" s="19" customFormat="1" ht="39" customHeight="1">
      <c r="A171" s="41" t="s">
        <v>123</v>
      </c>
      <c r="B171" s="7" t="s">
        <v>25</v>
      </c>
      <c r="C171" s="7" t="s">
        <v>42</v>
      </c>
      <c r="D171" s="7" t="s">
        <v>12</v>
      </c>
      <c r="E171" s="7" t="s">
        <v>122</v>
      </c>
      <c r="F171" s="7"/>
      <c r="G171" s="32">
        <f>SUBTOTAL(9,G172:G173)</f>
        <v>2228</v>
      </c>
      <c r="H171" s="42"/>
    </row>
    <row r="172" spans="1:8" s="19" customFormat="1" ht="72.75" customHeight="1">
      <c r="A172" s="44" t="s">
        <v>151</v>
      </c>
      <c r="B172" s="7" t="s">
        <v>25</v>
      </c>
      <c r="C172" s="7" t="s">
        <v>42</v>
      </c>
      <c r="D172" s="7" t="s">
        <v>12</v>
      </c>
      <c r="E172" s="7" t="s">
        <v>122</v>
      </c>
      <c r="F172" s="7" t="s">
        <v>150</v>
      </c>
      <c r="G172" s="33">
        <v>1892</v>
      </c>
      <c r="H172" s="43"/>
    </row>
    <row r="173" spans="1:8" s="19" customFormat="1" ht="55.5" customHeight="1">
      <c r="A173" s="44" t="s">
        <v>134</v>
      </c>
      <c r="B173" s="7" t="s">
        <v>25</v>
      </c>
      <c r="C173" s="7" t="s">
        <v>42</v>
      </c>
      <c r="D173" s="7" t="s">
        <v>12</v>
      </c>
      <c r="E173" s="7" t="s">
        <v>122</v>
      </c>
      <c r="F173" s="7" t="s">
        <v>131</v>
      </c>
      <c r="G173" s="33">
        <v>336</v>
      </c>
      <c r="H173" s="43"/>
    </row>
    <row r="174" spans="1:8" s="19" customFormat="1" ht="99.75" customHeight="1">
      <c r="A174" s="41" t="s">
        <v>223</v>
      </c>
      <c r="B174" s="7" t="s">
        <v>25</v>
      </c>
      <c r="C174" s="7" t="s">
        <v>42</v>
      </c>
      <c r="D174" s="7" t="s">
        <v>12</v>
      </c>
      <c r="E174" s="7" t="s">
        <v>222</v>
      </c>
      <c r="F174" s="7"/>
      <c r="G174" s="32">
        <f>SUBTOTAL(9,G175)</f>
        <v>200</v>
      </c>
      <c r="H174" s="42"/>
    </row>
    <row r="175" spans="1:8" s="19" customFormat="1" ht="22.5" customHeight="1">
      <c r="A175" s="44" t="s">
        <v>262</v>
      </c>
      <c r="B175" s="7" t="s">
        <v>25</v>
      </c>
      <c r="C175" s="7" t="s">
        <v>42</v>
      </c>
      <c r="D175" s="7" t="s">
        <v>12</v>
      </c>
      <c r="E175" s="7" t="s">
        <v>222</v>
      </c>
      <c r="F175" s="7" t="s">
        <v>26</v>
      </c>
      <c r="G175" s="33">
        <v>200</v>
      </c>
      <c r="H175" s="43"/>
    </row>
    <row r="176" spans="1:8" s="19" customFormat="1" ht="84" customHeight="1">
      <c r="A176" s="41" t="s">
        <v>194</v>
      </c>
      <c r="B176" s="7" t="s">
        <v>25</v>
      </c>
      <c r="C176" s="7" t="s">
        <v>42</v>
      </c>
      <c r="D176" s="7" t="s">
        <v>12</v>
      </c>
      <c r="E176" s="7" t="s">
        <v>98</v>
      </c>
      <c r="F176" s="7"/>
      <c r="G176" s="32">
        <f>SUBTOTAL(9,G177)</f>
        <v>1511</v>
      </c>
      <c r="H176" s="42"/>
    </row>
    <row r="177" spans="1:8" s="19" customFormat="1" ht="87" customHeight="1">
      <c r="A177" s="44" t="s">
        <v>151</v>
      </c>
      <c r="B177" s="7" t="s">
        <v>25</v>
      </c>
      <c r="C177" s="7" t="s">
        <v>42</v>
      </c>
      <c r="D177" s="7" t="s">
        <v>12</v>
      </c>
      <c r="E177" s="7" t="s">
        <v>98</v>
      </c>
      <c r="F177" s="7" t="s">
        <v>150</v>
      </c>
      <c r="G177" s="33">
        <v>1511</v>
      </c>
      <c r="H177" s="43"/>
    </row>
    <row r="178" spans="1:8" s="19" customFormat="1" ht="78.75" customHeight="1">
      <c r="A178" s="44" t="s">
        <v>161</v>
      </c>
      <c r="B178" s="7" t="s">
        <v>25</v>
      </c>
      <c r="C178" s="7" t="s">
        <v>42</v>
      </c>
      <c r="D178" s="7" t="s">
        <v>12</v>
      </c>
      <c r="E178" s="7" t="s">
        <v>162</v>
      </c>
      <c r="F178" s="7"/>
      <c r="G178" s="32">
        <f>SUBTOTAL(9,G179)</f>
        <v>274</v>
      </c>
      <c r="H178" s="42"/>
    </row>
    <row r="179" spans="1:8" s="19" customFormat="1" ht="24" customHeight="1">
      <c r="A179" s="44" t="s">
        <v>262</v>
      </c>
      <c r="B179" s="7" t="s">
        <v>25</v>
      </c>
      <c r="C179" s="7" t="s">
        <v>42</v>
      </c>
      <c r="D179" s="7" t="s">
        <v>12</v>
      </c>
      <c r="E179" s="7" t="s">
        <v>162</v>
      </c>
      <c r="F179" s="7" t="s">
        <v>26</v>
      </c>
      <c r="G179" s="33">
        <v>274</v>
      </c>
      <c r="H179" s="43"/>
    </row>
    <row r="180" spans="1:8">
      <c r="A180" s="41" t="s">
        <v>44</v>
      </c>
      <c r="B180" s="7" t="s">
        <v>25</v>
      </c>
      <c r="C180" s="7" t="s">
        <v>42</v>
      </c>
      <c r="D180" s="7" t="s">
        <v>14</v>
      </c>
      <c r="E180" s="7"/>
      <c r="F180" s="7"/>
      <c r="G180" s="32">
        <f>SUBTOTAL(9,G181:G186)</f>
        <v>57272</v>
      </c>
      <c r="H180" s="42">
        <f>SUBTOTAL(9,H181:H186)</f>
        <v>30629</v>
      </c>
    </row>
    <row r="181" spans="1:8" ht="112.5">
      <c r="A181" s="44" t="s">
        <v>236</v>
      </c>
      <c r="B181" s="7" t="s">
        <v>25</v>
      </c>
      <c r="C181" s="7" t="s">
        <v>42</v>
      </c>
      <c r="D181" s="7" t="s">
        <v>14</v>
      </c>
      <c r="E181" s="7" t="s">
        <v>201</v>
      </c>
      <c r="F181" s="7"/>
      <c r="G181" s="32">
        <f>SUBTOTAL(9,G182)</f>
        <v>30629</v>
      </c>
      <c r="H181" s="42">
        <f>SUBTOTAL(9,H182)</f>
        <v>30629</v>
      </c>
    </row>
    <row r="182" spans="1:8">
      <c r="A182" s="44" t="s">
        <v>262</v>
      </c>
      <c r="B182" s="7" t="s">
        <v>25</v>
      </c>
      <c r="C182" s="7" t="s">
        <v>42</v>
      </c>
      <c r="D182" s="7" t="s">
        <v>14</v>
      </c>
      <c r="E182" s="7" t="s">
        <v>201</v>
      </c>
      <c r="F182" s="7" t="s">
        <v>26</v>
      </c>
      <c r="G182" s="33">
        <v>30629</v>
      </c>
      <c r="H182" s="43">
        <v>30629</v>
      </c>
    </row>
    <row r="183" spans="1:8" ht="56.25">
      <c r="A183" s="45" t="s">
        <v>73</v>
      </c>
      <c r="B183" s="7" t="s">
        <v>25</v>
      </c>
      <c r="C183" s="7" t="s">
        <v>42</v>
      </c>
      <c r="D183" s="7" t="s">
        <v>14</v>
      </c>
      <c r="E183" s="7" t="s">
        <v>74</v>
      </c>
      <c r="F183" s="7"/>
      <c r="G183" s="32">
        <f>SUBTOTAL(9,G184:G184)</f>
        <v>4620</v>
      </c>
      <c r="H183" s="42"/>
    </row>
    <row r="184" spans="1:8" ht="78" customHeight="1">
      <c r="A184" s="44" t="s">
        <v>151</v>
      </c>
      <c r="B184" s="7" t="s">
        <v>25</v>
      </c>
      <c r="C184" s="7" t="s">
        <v>42</v>
      </c>
      <c r="D184" s="7" t="s">
        <v>14</v>
      </c>
      <c r="E184" s="7" t="s">
        <v>74</v>
      </c>
      <c r="F184" s="7" t="s">
        <v>150</v>
      </c>
      <c r="G184" s="33">
        <v>4620</v>
      </c>
      <c r="H184" s="43"/>
    </row>
    <row r="185" spans="1:8" ht="75">
      <c r="A185" s="44" t="s">
        <v>161</v>
      </c>
      <c r="B185" s="7" t="s">
        <v>25</v>
      </c>
      <c r="C185" s="7" t="s">
        <v>42</v>
      </c>
      <c r="D185" s="7" t="s">
        <v>14</v>
      </c>
      <c r="E185" s="7" t="s">
        <v>162</v>
      </c>
      <c r="F185" s="7"/>
      <c r="G185" s="32">
        <f>SUBTOTAL(9,G186:G186)</f>
        <v>22023</v>
      </c>
      <c r="H185" s="42"/>
    </row>
    <row r="186" spans="1:8">
      <c r="A186" s="44" t="s">
        <v>262</v>
      </c>
      <c r="B186" s="7" t="s">
        <v>25</v>
      </c>
      <c r="C186" s="7" t="s">
        <v>42</v>
      </c>
      <c r="D186" s="7" t="s">
        <v>14</v>
      </c>
      <c r="E186" s="7" t="s">
        <v>162</v>
      </c>
      <c r="F186" s="7" t="s">
        <v>26</v>
      </c>
      <c r="G186" s="33">
        <v>22023</v>
      </c>
      <c r="H186" s="43"/>
    </row>
    <row r="187" spans="1:8" ht="37.5">
      <c r="A187" s="41" t="s">
        <v>45</v>
      </c>
      <c r="B187" s="7" t="s">
        <v>25</v>
      </c>
      <c r="C187" s="7" t="s">
        <v>42</v>
      </c>
      <c r="D187" s="7" t="s">
        <v>42</v>
      </c>
      <c r="E187" s="7"/>
      <c r="F187" s="7"/>
      <c r="G187" s="32">
        <f>SUBTOTAL(9,G188:G191)</f>
        <v>11588</v>
      </c>
      <c r="H187" s="42">
        <f>SUBTOTAL(9,H188:H191)</f>
        <v>4500</v>
      </c>
    </row>
    <row r="188" spans="1:8" ht="37.5">
      <c r="A188" s="41" t="s">
        <v>197</v>
      </c>
      <c r="B188" s="7" t="s">
        <v>25</v>
      </c>
      <c r="C188" s="7" t="s">
        <v>42</v>
      </c>
      <c r="D188" s="7" t="s">
        <v>42</v>
      </c>
      <c r="E188" s="7" t="s">
        <v>75</v>
      </c>
      <c r="F188" s="7"/>
      <c r="G188" s="32">
        <f>SUBTOTAL(9,G189)</f>
        <v>7088</v>
      </c>
      <c r="H188" s="42"/>
    </row>
    <row r="189" spans="1:8">
      <c r="A189" s="44" t="s">
        <v>262</v>
      </c>
      <c r="B189" s="7" t="s">
        <v>25</v>
      </c>
      <c r="C189" s="7" t="s">
        <v>42</v>
      </c>
      <c r="D189" s="7" t="s">
        <v>42</v>
      </c>
      <c r="E189" s="7" t="s">
        <v>75</v>
      </c>
      <c r="F189" s="7" t="s">
        <v>26</v>
      </c>
      <c r="G189" s="33">
        <v>7088</v>
      </c>
      <c r="H189" s="43"/>
    </row>
    <row r="190" spans="1:8" ht="75">
      <c r="A190" s="44" t="s">
        <v>237</v>
      </c>
      <c r="B190" s="7" t="s">
        <v>25</v>
      </c>
      <c r="C190" s="7" t="s">
        <v>42</v>
      </c>
      <c r="D190" s="7" t="s">
        <v>42</v>
      </c>
      <c r="E190" s="7" t="s">
        <v>201</v>
      </c>
      <c r="F190" s="7"/>
      <c r="G190" s="32">
        <f>SUBTOTAL(9,G191)</f>
        <v>4500</v>
      </c>
      <c r="H190" s="42">
        <f>SUBTOTAL(9,H191)</f>
        <v>4500</v>
      </c>
    </row>
    <row r="191" spans="1:8">
      <c r="A191" s="44" t="s">
        <v>262</v>
      </c>
      <c r="B191" s="7" t="s">
        <v>25</v>
      </c>
      <c r="C191" s="7" t="s">
        <v>42</v>
      </c>
      <c r="D191" s="7" t="s">
        <v>42</v>
      </c>
      <c r="E191" s="7" t="s">
        <v>201</v>
      </c>
      <c r="F191" s="7" t="s">
        <v>26</v>
      </c>
      <c r="G191" s="33">
        <v>4500</v>
      </c>
      <c r="H191" s="43">
        <v>4500</v>
      </c>
    </row>
    <row r="192" spans="1:8" ht="37.5">
      <c r="A192" s="39" t="s">
        <v>47</v>
      </c>
      <c r="B192" s="9" t="s">
        <v>25</v>
      </c>
      <c r="C192" s="9" t="s">
        <v>46</v>
      </c>
      <c r="D192" s="9"/>
      <c r="E192" s="9"/>
      <c r="F192" s="9"/>
      <c r="G192" s="31">
        <f>SUBTOTAL(9,G193:G195)</f>
        <v>947</v>
      </c>
      <c r="H192" s="40"/>
    </row>
    <row r="193" spans="1:8" ht="37.5">
      <c r="A193" s="41" t="s">
        <v>48</v>
      </c>
      <c r="B193" s="7" t="s">
        <v>25</v>
      </c>
      <c r="C193" s="7" t="s">
        <v>46</v>
      </c>
      <c r="D193" s="7" t="s">
        <v>42</v>
      </c>
      <c r="E193" s="7"/>
      <c r="F193" s="7"/>
      <c r="G193" s="32">
        <f>SUBTOTAL(9,G194:G195)</f>
        <v>947</v>
      </c>
      <c r="H193" s="42"/>
    </row>
    <row r="194" spans="1:8" ht="37.5">
      <c r="A194" s="41" t="s">
        <v>163</v>
      </c>
      <c r="B194" s="7" t="s">
        <v>25</v>
      </c>
      <c r="C194" s="7" t="s">
        <v>46</v>
      </c>
      <c r="D194" s="7" t="s">
        <v>42</v>
      </c>
      <c r="E194" s="7" t="s">
        <v>100</v>
      </c>
      <c r="F194" s="7"/>
      <c r="G194" s="32">
        <f>SUBTOTAL(9,G195)</f>
        <v>947</v>
      </c>
      <c r="H194" s="42"/>
    </row>
    <row r="195" spans="1:8" ht="56.25">
      <c r="A195" s="44" t="s">
        <v>134</v>
      </c>
      <c r="B195" s="7" t="s">
        <v>25</v>
      </c>
      <c r="C195" s="7" t="s">
        <v>46</v>
      </c>
      <c r="D195" s="7" t="s">
        <v>42</v>
      </c>
      <c r="E195" s="7" t="s">
        <v>100</v>
      </c>
      <c r="F195" s="7" t="s">
        <v>131</v>
      </c>
      <c r="G195" s="33">
        <v>947</v>
      </c>
      <c r="H195" s="43"/>
    </row>
    <row r="196" spans="1:8" ht="23.25" customHeight="1">
      <c r="A196" s="39" t="s">
        <v>49</v>
      </c>
      <c r="B196" s="9" t="s">
        <v>25</v>
      </c>
      <c r="C196" s="9" t="s">
        <v>28</v>
      </c>
      <c r="D196" s="9"/>
      <c r="E196" s="9"/>
      <c r="F196" s="9"/>
      <c r="G196" s="31">
        <f>SUBTOTAL(9,G197:G212)</f>
        <v>12455</v>
      </c>
      <c r="H196" s="40">
        <f t="shared" ref="H196" si="14">SUBTOTAL(9,H197:H212)</f>
        <v>2688</v>
      </c>
    </row>
    <row r="197" spans="1:8" ht="23.25" customHeight="1">
      <c r="A197" s="41" t="s">
        <v>50</v>
      </c>
      <c r="B197" s="7" t="s">
        <v>25</v>
      </c>
      <c r="C197" s="7" t="s">
        <v>28</v>
      </c>
      <c r="D197" s="7" t="s">
        <v>11</v>
      </c>
      <c r="E197" s="7"/>
      <c r="F197" s="7"/>
      <c r="G197" s="32">
        <f>SUBTOTAL(9,G198:G201)</f>
        <v>10099</v>
      </c>
      <c r="H197" s="42">
        <f t="shared" ref="H197" si="15">SUBTOTAL(9,H198:H201)</f>
        <v>1149</v>
      </c>
    </row>
    <row r="198" spans="1:8">
      <c r="A198" s="41" t="s">
        <v>52</v>
      </c>
      <c r="B198" s="7" t="s">
        <v>25</v>
      </c>
      <c r="C198" s="7" t="s">
        <v>28</v>
      </c>
      <c r="D198" s="7" t="s">
        <v>11</v>
      </c>
      <c r="E198" s="7" t="s">
        <v>51</v>
      </c>
      <c r="F198" s="7"/>
      <c r="G198" s="32">
        <f>SUBTOTAL(9,G199)</f>
        <v>8950</v>
      </c>
      <c r="H198" s="42"/>
    </row>
    <row r="199" spans="1:8" ht="75">
      <c r="A199" s="41" t="s">
        <v>158</v>
      </c>
      <c r="B199" s="7" t="s">
        <v>25</v>
      </c>
      <c r="C199" s="7" t="s">
        <v>28</v>
      </c>
      <c r="D199" s="7" t="s">
        <v>11</v>
      </c>
      <c r="E199" s="7" t="s">
        <v>51</v>
      </c>
      <c r="F199" s="7" t="s">
        <v>157</v>
      </c>
      <c r="G199" s="33">
        <v>8950</v>
      </c>
      <c r="H199" s="43"/>
    </row>
    <row r="200" spans="1:8" ht="59.25" customHeight="1">
      <c r="A200" s="44" t="s">
        <v>249</v>
      </c>
      <c r="B200" s="7" t="s">
        <v>25</v>
      </c>
      <c r="C200" s="7" t="s">
        <v>28</v>
      </c>
      <c r="D200" s="7" t="s">
        <v>11</v>
      </c>
      <c r="E200" s="7" t="s">
        <v>201</v>
      </c>
      <c r="F200" s="7"/>
      <c r="G200" s="32">
        <f>SUBTOTAL(9,G201)</f>
        <v>1149</v>
      </c>
      <c r="H200" s="42">
        <f t="shared" ref="H200" si="16">SUBTOTAL(9,H201)</f>
        <v>1149</v>
      </c>
    </row>
    <row r="201" spans="1:8" ht="75">
      <c r="A201" s="41" t="s">
        <v>158</v>
      </c>
      <c r="B201" s="7" t="s">
        <v>25</v>
      </c>
      <c r="C201" s="7" t="s">
        <v>28</v>
      </c>
      <c r="D201" s="7" t="s">
        <v>11</v>
      </c>
      <c r="E201" s="7" t="s">
        <v>201</v>
      </c>
      <c r="F201" s="7" t="s">
        <v>157</v>
      </c>
      <c r="G201" s="33">
        <v>1149</v>
      </c>
      <c r="H201" s="43">
        <v>1149</v>
      </c>
    </row>
    <row r="202" spans="1:8" ht="37.5">
      <c r="A202" s="41" t="s">
        <v>54</v>
      </c>
      <c r="B202" s="7" t="s">
        <v>25</v>
      </c>
      <c r="C202" s="7" t="s">
        <v>28</v>
      </c>
      <c r="D202" s="7" t="s">
        <v>28</v>
      </c>
      <c r="E202" s="7"/>
      <c r="F202" s="7"/>
      <c r="G202" s="32">
        <f>SUBTOTAL(9,G203:G208)</f>
        <v>2141</v>
      </c>
      <c r="H202" s="42">
        <f>SUBTOTAL(9,H203:H208)</f>
        <v>1539</v>
      </c>
    </row>
    <row r="203" spans="1:8" ht="93" customHeight="1">
      <c r="A203" s="41" t="s">
        <v>227</v>
      </c>
      <c r="B203" s="7" t="s">
        <v>25</v>
      </c>
      <c r="C203" s="7" t="s">
        <v>28</v>
      </c>
      <c r="D203" s="7" t="s">
        <v>28</v>
      </c>
      <c r="E203" s="7" t="s">
        <v>226</v>
      </c>
      <c r="F203" s="7"/>
      <c r="G203" s="32">
        <f>SUBTOTAL(9,G204)</f>
        <v>1539</v>
      </c>
      <c r="H203" s="42">
        <f>SUBTOTAL(9,H204)</f>
        <v>1539</v>
      </c>
    </row>
    <row r="204" spans="1:8" ht="63.75" customHeight="1">
      <c r="A204" s="44" t="s">
        <v>134</v>
      </c>
      <c r="B204" s="7" t="s">
        <v>25</v>
      </c>
      <c r="C204" s="7" t="s">
        <v>28</v>
      </c>
      <c r="D204" s="7" t="s">
        <v>28</v>
      </c>
      <c r="E204" s="7" t="s">
        <v>226</v>
      </c>
      <c r="F204" s="7" t="s">
        <v>131</v>
      </c>
      <c r="G204" s="33">
        <v>1539</v>
      </c>
      <c r="H204" s="43">
        <v>1539</v>
      </c>
    </row>
    <row r="205" spans="1:8" ht="75">
      <c r="A205" s="41" t="s">
        <v>164</v>
      </c>
      <c r="B205" s="7" t="s">
        <v>25</v>
      </c>
      <c r="C205" s="7" t="s">
        <v>28</v>
      </c>
      <c r="D205" s="7" t="s">
        <v>28</v>
      </c>
      <c r="E205" s="7" t="s">
        <v>103</v>
      </c>
      <c r="F205" s="7"/>
      <c r="G205" s="32">
        <f>SUBTOTAL(9,G206)</f>
        <v>562</v>
      </c>
      <c r="H205" s="42"/>
    </row>
    <row r="206" spans="1:8" ht="56.25">
      <c r="A206" s="44" t="s">
        <v>134</v>
      </c>
      <c r="B206" s="7" t="s">
        <v>25</v>
      </c>
      <c r="C206" s="7" t="s">
        <v>28</v>
      </c>
      <c r="D206" s="7" t="s">
        <v>28</v>
      </c>
      <c r="E206" s="7" t="s">
        <v>103</v>
      </c>
      <c r="F206" s="7" t="s">
        <v>131</v>
      </c>
      <c r="G206" s="33">
        <v>562</v>
      </c>
      <c r="H206" s="43"/>
    </row>
    <row r="207" spans="1:8" ht="117" customHeight="1">
      <c r="A207" s="41" t="s">
        <v>165</v>
      </c>
      <c r="B207" s="7" t="s">
        <v>25</v>
      </c>
      <c r="C207" s="7" t="s">
        <v>28</v>
      </c>
      <c r="D207" s="7" t="s">
        <v>28</v>
      </c>
      <c r="E207" s="7" t="s">
        <v>104</v>
      </c>
      <c r="F207" s="7"/>
      <c r="G207" s="32">
        <f>SUBTOTAL(9,G208)</f>
        <v>40</v>
      </c>
      <c r="H207" s="42"/>
    </row>
    <row r="208" spans="1:8" ht="56.25">
      <c r="A208" s="44" t="s">
        <v>134</v>
      </c>
      <c r="B208" s="7" t="s">
        <v>25</v>
      </c>
      <c r="C208" s="7" t="s">
        <v>28</v>
      </c>
      <c r="D208" s="7" t="s">
        <v>28</v>
      </c>
      <c r="E208" s="7" t="s">
        <v>104</v>
      </c>
      <c r="F208" s="7" t="s">
        <v>131</v>
      </c>
      <c r="G208" s="33">
        <v>40</v>
      </c>
      <c r="H208" s="43"/>
    </row>
    <row r="209" spans="1:8" ht="37.5">
      <c r="A209" s="41" t="s">
        <v>55</v>
      </c>
      <c r="B209" s="7" t="s">
        <v>25</v>
      </c>
      <c r="C209" s="7" t="s">
        <v>28</v>
      </c>
      <c r="D209" s="7" t="s">
        <v>38</v>
      </c>
      <c r="E209" s="7"/>
      <c r="F209" s="7"/>
      <c r="G209" s="32">
        <f>SUBTOTAL(9,G210:G212)</f>
        <v>215</v>
      </c>
      <c r="H209" s="42"/>
    </row>
    <row r="210" spans="1:8" ht="116.25" customHeight="1">
      <c r="A210" s="41" t="s">
        <v>166</v>
      </c>
      <c r="B210" s="7" t="s">
        <v>25</v>
      </c>
      <c r="C210" s="7" t="s">
        <v>28</v>
      </c>
      <c r="D210" s="7" t="s">
        <v>38</v>
      </c>
      <c r="E210" s="7" t="s">
        <v>105</v>
      </c>
      <c r="F210" s="7"/>
      <c r="G210" s="32">
        <f>SUBTOTAL(9,G211:G212)</f>
        <v>215</v>
      </c>
      <c r="H210" s="42"/>
    </row>
    <row r="211" spans="1:8" ht="56.25">
      <c r="A211" s="44" t="s">
        <v>134</v>
      </c>
      <c r="B211" s="7" t="s">
        <v>25</v>
      </c>
      <c r="C211" s="7" t="s">
        <v>28</v>
      </c>
      <c r="D211" s="7" t="s">
        <v>38</v>
      </c>
      <c r="E211" s="7" t="s">
        <v>105</v>
      </c>
      <c r="F211" s="7" t="s">
        <v>131</v>
      </c>
      <c r="G211" s="33">
        <v>15</v>
      </c>
      <c r="H211" s="43"/>
    </row>
    <row r="212" spans="1:8">
      <c r="A212" s="44" t="s">
        <v>261</v>
      </c>
      <c r="B212" s="7" t="s">
        <v>25</v>
      </c>
      <c r="C212" s="7" t="s">
        <v>28</v>
      </c>
      <c r="D212" s="7" t="s">
        <v>38</v>
      </c>
      <c r="E212" s="7" t="s">
        <v>105</v>
      </c>
      <c r="F212" s="7" t="s">
        <v>26</v>
      </c>
      <c r="G212" s="33">
        <v>200</v>
      </c>
      <c r="H212" s="43"/>
    </row>
    <row r="213" spans="1:8" ht="37.5">
      <c r="A213" s="47" t="s">
        <v>57</v>
      </c>
      <c r="B213" s="9" t="s">
        <v>25</v>
      </c>
      <c r="C213" s="9" t="s">
        <v>56</v>
      </c>
      <c r="D213" s="9"/>
      <c r="E213" s="9"/>
      <c r="F213" s="9"/>
      <c r="G213" s="31">
        <f>SUBTOTAL(9,G214:G244)</f>
        <v>56070</v>
      </c>
      <c r="H213" s="40">
        <f t="shared" ref="H213" si="17">SUBTOTAL(9,H214:H244)</f>
        <v>47781</v>
      </c>
    </row>
    <row r="214" spans="1:8" ht="24.75" customHeight="1">
      <c r="A214" s="45" t="s">
        <v>61</v>
      </c>
      <c r="B214" s="7" t="s">
        <v>25</v>
      </c>
      <c r="C214" s="7" t="s">
        <v>56</v>
      </c>
      <c r="D214" s="7" t="s">
        <v>12</v>
      </c>
      <c r="E214" s="7"/>
      <c r="F214" s="7"/>
      <c r="G214" s="32">
        <f>SUBTOTAL(9,G215:G217)</f>
        <v>5176</v>
      </c>
      <c r="H214" s="42">
        <f>SUBTOTAL(9,H215:H217)</f>
        <v>5176</v>
      </c>
    </row>
    <row r="215" spans="1:8">
      <c r="A215" s="50" t="s">
        <v>85</v>
      </c>
      <c r="B215" s="7" t="s">
        <v>25</v>
      </c>
      <c r="C215" s="7" t="s">
        <v>56</v>
      </c>
      <c r="D215" s="7" t="s">
        <v>12</v>
      </c>
      <c r="E215" s="7" t="s">
        <v>84</v>
      </c>
      <c r="F215" s="7"/>
      <c r="G215" s="32">
        <f>SUBTOTAL(9,G216:G216)</f>
        <v>5176</v>
      </c>
      <c r="H215" s="42">
        <f>SUBTOTAL(9,H216:H216)</f>
        <v>5176</v>
      </c>
    </row>
    <row r="216" spans="1:8">
      <c r="A216" s="44" t="s">
        <v>261</v>
      </c>
      <c r="B216" s="7" t="s">
        <v>25</v>
      </c>
      <c r="C216" s="7" t="s">
        <v>56</v>
      </c>
      <c r="D216" s="7" t="s">
        <v>12</v>
      </c>
      <c r="E216" s="7" t="s">
        <v>84</v>
      </c>
      <c r="F216" s="7" t="s">
        <v>26</v>
      </c>
      <c r="G216" s="33">
        <v>5176</v>
      </c>
      <c r="H216" s="43">
        <v>5176</v>
      </c>
    </row>
    <row r="217" spans="1:8">
      <c r="A217" s="45" t="s">
        <v>58</v>
      </c>
      <c r="B217" s="7" t="s">
        <v>25</v>
      </c>
      <c r="C217" s="7" t="s">
        <v>56</v>
      </c>
      <c r="D217" s="7" t="s">
        <v>14</v>
      </c>
      <c r="E217" s="7"/>
      <c r="F217" s="7"/>
      <c r="G217" s="32">
        <f>SUBTOTAL(9,G218:G232)</f>
        <v>25414</v>
      </c>
      <c r="H217" s="42">
        <f t="shared" ref="H217" si="18">SUBTOTAL(9,H218:H232)</f>
        <v>18495</v>
      </c>
    </row>
    <row r="218" spans="1:8">
      <c r="A218" s="45" t="s">
        <v>66</v>
      </c>
      <c r="B218" s="7" t="s">
        <v>25</v>
      </c>
      <c r="C218" s="7" t="s">
        <v>56</v>
      </c>
      <c r="D218" s="7" t="s">
        <v>14</v>
      </c>
      <c r="E218" s="7" t="s">
        <v>67</v>
      </c>
      <c r="F218" s="7"/>
      <c r="G218" s="32">
        <f>SUBTOTAL(9,G219)</f>
        <v>2285</v>
      </c>
      <c r="H218" s="42">
        <f>SUBTOTAL(9,H219)</f>
        <v>2171</v>
      </c>
    </row>
    <row r="219" spans="1:8" ht="56.25">
      <c r="A219" s="45" t="s">
        <v>264</v>
      </c>
      <c r="B219" s="7" t="s">
        <v>25</v>
      </c>
      <c r="C219" s="7" t="s">
        <v>56</v>
      </c>
      <c r="D219" s="7" t="s">
        <v>14</v>
      </c>
      <c r="E219" s="7" t="s">
        <v>67</v>
      </c>
      <c r="F219" s="7" t="s">
        <v>263</v>
      </c>
      <c r="G219" s="33">
        <v>2285</v>
      </c>
      <c r="H219" s="43">
        <v>2171</v>
      </c>
    </row>
    <row r="220" spans="1:8" ht="93.75">
      <c r="A220" s="45" t="s">
        <v>207</v>
      </c>
      <c r="B220" s="7" t="s">
        <v>25</v>
      </c>
      <c r="C220" s="7" t="s">
        <v>56</v>
      </c>
      <c r="D220" s="7" t="s">
        <v>14</v>
      </c>
      <c r="E220" s="7" t="s">
        <v>206</v>
      </c>
      <c r="F220" s="7"/>
      <c r="G220" s="32">
        <f>SUBTOTAL(9,G221)</f>
        <v>13347</v>
      </c>
      <c r="H220" s="42">
        <f t="shared" ref="H220:H222" si="19">SUBTOTAL(9,H221)</f>
        <v>13347</v>
      </c>
    </row>
    <row r="221" spans="1:8" ht="56.25">
      <c r="A221" s="45" t="s">
        <v>264</v>
      </c>
      <c r="B221" s="7" t="s">
        <v>25</v>
      </c>
      <c r="C221" s="7" t="s">
        <v>56</v>
      </c>
      <c r="D221" s="7" t="s">
        <v>14</v>
      </c>
      <c r="E221" s="7" t="s">
        <v>206</v>
      </c>
      <c r="F221" s="7" t="s">
        <v>263</v>
      </c>
      <c r="G221" s="33">
        <v>13347</v>
      </c>
      <c r="H221" s="43">
        <v>13347</v>
      </c>
    </row>
    <row r="222" spans="1:8" ht="84.75" customHeight="1">
      <c r="A222" s="46" t="s">
        <v>225</v>
      </c>
      <c r="B222" s="7" t="s">
        <v>25</v>
      </c>
      <c r="C222" s="7" t="s">
        <v>56</v>
      </c>
      <c r="D222" s="7" t="s">
        <v>14</v>
      </c>
      <c r="E222" s="7" t="s">
        <v>224</v>
      </c>
      <c r="F222" s="7"/>
      <c r="G222" s="32">
        <f>SUBTOTAL(9,G223)</f>
        <v>2112</v>
      </c>
      <c r="H222" s="42">
        <f t="shared" si="19"/>
        <v>1913</v>
      </c>
    </row>
    <row r="223" spans="1:8" ht="37.5">
      <c r="A223" s="41" t="s">
        <v>140</v>
      </c>
      <c r="B223" s="7" t="s">
        <v>25</v>
      </c>
      <c r="C223" s="7" t="s">
        <v>56</v>
      </c>
      <c r="D223" s="7" t="s">
        <v>14</v>
      </c>
      <c r="E223" s="7" t="s">
        <v>224</v>
      </c>
      <c r="F223" s="7" t="s">
        <v>139</v>
      </c>
      <c r="G223" s="33">
        <v>2112</v>
      </c>
      <c r="H223" s="43">
        <v>1913</v>
      </c>
    </row>
    <row r="224" spans="1:8" ht="79.5" customHeight="1">
      <c r="A224" s="44" t="s">
        <v>205</v>
      </c>
      <c r="B224" s="7" t="s">
        <v>25</v>
      </c>
      <c r="C224" s="7" t="s">
        <v>56</v>
      </c>
      <c r="D224" s="7" t="s">
        <v>14</v>
      </c>
      <c r="E224" s="7" t="s">
        <v>204</v>
      </c>
      <c r="F224" s="7"/>
      <c r="G224" s="32">
        <f>SUBTOTAL(9,G225)</f>
        <v>1064</v>
      </c>
      <c r="H224" s="42">
        <f t="shared" ref="H224" si="20">SUBTOTAL(9,H225)</f>
        <v>1064</v>
      </c>
    </row>
    <row r="225" spans="1:8" ht="59.25" customHeight="1">
      <c r="A225" s="45" t="s">
        <v>264</v>
      </c>
      <c r="B225" s="7" t="s">
        <v>25</v>
      </c>
      <c r="C225" s="7" t="s">
        <v>56</v>
      </c>
      <c r="D225" s="7" t="s">
        <v>14</v>
      </c>
      <c r="E225" s="7" t="s">
        <v>204</v>
      </c>
      <c r="F225" s="7" t="s">
        <v>263</v>
      </c>
      <c r="G225" s="33">
        <v>1064</v>
      </c>
      <c r="H225" s="43">
        <v>1064</v>
      </c>
    </row>
    <row r="226" spans="1:8" ht="93.75">
      <c r="A226" s="41" t="s">
        <v>167</v>
      </c>
      <c r="B226" s="7" t="s">
        <v>25</v>
      </c>
      <c r="C226" s="7" t="s">
        <v>56</v>
      </c>
      <c r="D226" s="7" t="s">
        <v>14</v>
      </c>
      <c r="E226" s="7" t="s">
        <v>107</v>
      </c>
      <c r="F226" s="7"/>
      <c r="G226" s="32">
        <f>SUBTOTAL(9,G227:G229)</f>
        <v>5834</v>
      </c>
      <c r="H226" s="42"/>
    </row>
    <row r="227" spans="1:8" ht="37.5">
      <c r="A227" s="45" t="s">
        <v>170</v>
      </c>
      <c r="B227" s="7" t="s">
        <v>25</v>
      </c>
      <c r="C227" s="7" t="s">
        <v>56</v>
      </c>
      <c r="D227" s="7" t="s">
        <v>14</v>
      </c>
      <c r="E227" s="7" t="s">
        <v>107</v>
      </c>
      <c r="F227" s="7" t="s">
        <v>141</v>
      </c>
      <c r="G227" s="33">
        <v>245</v>
      </c>
      <c r="H227" s="43"/>
    </row>
    <row r="228" spans="1:8" s="10" customFormat="1" ht="59.25" customHeight="1">
      <c r="A228" s="41" t="s">
        <v>134</v>
      </c>
      <c r="B228" s="7" t="s">
        <v>25</v>
      </c>
      <c r="C228" s="7" t="s">
        <v>56</v>
      </c>
      <c r="D228" s="7" t="s">
        <v>14</v>
      </c>
      <c r="E228" s="7" t="s">
        <v>107</v>
      </c>
      <c r="F228" s="7" t="s">
        <v>131</v>
      </c>
      <c r="G228" s="33">
        <v>369</v>
      </c>
      <c r="H228" s="43"/>
    </row>
    <row r="229" spans="1:8" s="10" customFormat="1" ht="37.5">
      <c r="A229" s="41" t="s">
        <v>140</v>
      </c>
      <c r="B229" s="7" t="s">
        <v>25</v>
      </c>
      <c r="C229" s="7" t="s">
        <v>56</v>
      </c>
      <c r="D229" s="7" t="s">
        <v>14</v>
      </c>
      <c r="E229" s="7" t="s">
        <v>107</v>
      </c>
      <c r="F229" s="7" t="s">
        <v>139</v>
      </c>
      <c r="G229" s="33">
        <v>5220</v>
      </c>
      <c r="H229" s="43"/>
    </row>
    <row r="230" spans="1:8" s="10" customFormat="1" ht="75">
      <c r="A230" s="41" t="s">
        <v>138</v>
      </c>
      <c r="B230" s="7" t="s">
        <v>25</v>
      </c>
      <c r="C230" s="7" t="s">
        <v>56</v>
      </c>
      <c r="D230" s="7" t="s">
        <v>14</v>
      </c>
      <c r="E230" s="7" t="s">
        <v>103</v>
      </c>
      <c r="F230" s="7"/>
      <c r="G230" s="32">
        <f>SUBTOTAL(9,G231:G232)</f>
        <v>772</v>
      </c>
      <c r="H230" s="42"/>
    </row>
    <row r="231" spans="1:8" s="10" customFormat="1" ht="37.5">
      <c r="A231" s="41" t="s">
        <v>140</v>
      </c>
      <c r="B231" s="7" t="s">
        <v>25</v>
      </c>
      <c r="C231" s="7" t="s">
        <v>56</v>
      </c>
      <c r="D231" s="7" t="s">
        <v>14</v>
      </c>
      <c r="E231" s="7" t="s">
        <v>103</v>
      </c>
      <c r="F231" s="7" t="s">
        <v>139</v>
      </c>
      <c r="G231" s="33">
        <v>600</v>
      </c>
      <c r="H231" s="43"/>
    </row>
    <row r="232" spans="1:8" s="10" customFormat="1" ht="56.25">
      <c r="A232" s="41" t="s">
        <v>134</v>
      </c>
      <c r="B232" s="7" t="s">
        <v>25</v>
      </c>
      <c r="C232" s="7" t="s">
        <v>56</v>
      </c>
      <c r="D232" s="7" t="s">
        <v>14</v>
      </c>
      <c r="E232" s="7" t="s">
        <v>103</v>
      </c>
      <c r="F232" s="7" t="s">
        <v>131</v>
      </c>
      <c r="G232" s="33">
        <v>172</v>
      </c>
      <c r="H232" s="43"/>
    </row>
    <row r="233" spans="1:8" s="10" customFormat="1">
      <c r="A233" s="41" t="s">
        <v>62</v>
      </c>
      <c r="B233" s="7" t="s">
        <v>25</v>
      </c>
      <c r="C233" s="7" t="s">
        <v>56</v>
      </c>
      <c r="D233" s="7" t="s">
        <v>20</v>
      </c>
      <c r="E233" s="7"/>
      <c r="F233" s="7"/>
      <c r="G233" s="32">
        <f>SUBTOTAL(9,G234:G237)</f>
        <v>7333</v>
      </c>
      <c r="H233" s="42">
        <f t="shared" ref="H233" si="21">SUBTOTAL(9,H234:H237)</f>
        <v>7333</v>
      </c>
    </row>
    <row r="234" spans="1:8" s="10" customFormat="1" ht="37.5">
      <c r="A234" s="41" t="s">
        <v>209</v>
      </c>
      <c r="B234" s="7" t="s">
        <v>25</v>
      </c>
      <c r="C234" s="7" t="s">
        <v>56</v>
      </c>
      <c r="D234" s="7" t="s">
        <v>20</v>
      </c>
      <c r="E234" s="7" t="s">
        <v>208</v>
      </c>
      <c r="F234" s="7"/>
      <c r="G234" s="32">
        <f>SUBTOTAL(9,G235)</f>
        <v>124</v>
      </c>
      <c r="H234" s="42">
        <f>SUBTOTAL(9,H235)</f>
        <v>124</v>
      </c>
    </row>
    <row r="235" spans="1:8" s="10" customFormat="1" ht="37.5">
      <c r="A235" s="41" t="s">
        <v>140</v>
      </c>
      <c r="B235" s="7" t="s">
        <v>25</v>
      </c>
      <c r="C235" s="7" t="s">
        <v>56</v>
      </c>
      <c r="D235" s="7" t="s">
        <v>20</v>
      </c>
      <c r="E235" s="7" t="s">
        <v>208</v>
      </c>
      <c r="F235" s="7" t="s">
        <v>139</v>
      </c>
      <c r="G235" s="33">
        <v>124</v>
      </c>
      <c r="H235" s="43">
        <v>124</v>
      </c>
    </row>
    <row r="236" spans="1:8" s="10" customFormat="1" ht="37.5">
      <c r="A236" s="41" t="s">
        <v>64</v>
      </c>
      <c r="B236" s="7" t="s">
        <v>25</v>
      </c>
      <c r="C236" s="7" t="s">
        <v>56</v>
      </c>
      <c r="D236" s="7" t="s">
        <v>20</v>
      </c>
      <c r="E236" s="7" t="s">
        <v>63</v>
      </c>
      <c r="F236" s="7"/>
      <c r="G236" s="32">
        <f>SUBTOTAL(9,G237)</f>
        <v>7209</v>
      </c>
      <c r="H236" s="42">
        <f>SUBTOTAL(9,H237)</f>
        <v>7209</v>
      </c>
    </row>
    <row r="237" spans="1:8" s="10" customFormat="1" ht="37.5">
      <c r="A237" s="41" t="s">
        <v>140</v>
      </c>
      <c r="B237" s="7" t="s">
        <v>25</v>
      </c>
      <c r="C237" s="7" t="s">
        <v>56</v>
      </c>
      <c r="D237" s="7" t="s">
        <v>20</v>
      </c>
      <c r="E237" s="7" t="s">
        <v>63</v>
      </c>
      <c r="F237" s="7" t="s">
        <v>139</v>
      </c>
      <c r="G237" s="33">
        <v>7209</v>
      </c>
      <c r="H237" s="43">
        <v>7209</v>
      </c>
    </row>
    <row r="238" spans="1:8" s="10" customFormat="1" ht="37.5">
      <c r="A238" s="45" t="s">
        <v>76</v>
      </c>
      <c r="B238" s="7" t="s">
        <v>25</v>
      </c>
      <c r="C238" s="7" t="s">
        <v>56</v>
      </c>
      <c r="D238" s="7" t="s">
        <v>46</v>
      </c>
      <c r="E238" s="7"/>
      <c r="F238" s="7"/>
      <c r="G238" s="32">
        <f>SUBTOTAL(9,G239:G244)</f>
        <v>18147</v>
      </c>
      <c r="H238" s="42">
        <f>SUBTOTAL(9,H239:H244)</f>
        <v>16777</v>
      </c>
    </row>
    <row r="239" spans="1:8" s="10" customFormat="1" ht="37.5">
      <c r="A239" s="45" t="s">
        <v>192</v>
      </c>
      <c r="B239" s="7" t="s">
        <v>25</v>
      </c>
      <c r="C239" s="7" t="s">
        <v>56</v>
      </c>
      <c r="D239" s="7" t="s">
        <v>46</v>
      </c>
      <c r="E239" s="7" t="s">
        <v>210</v>
      </c>
      <c r="F239" s="7"/>
      <c r="G239" s="32">
        <f>SUBTOTAL(9,G240:G240)</f>
        <v>1370</v>
      </c>
      <c r="H239" s="42"/>
    </row>
    <row r="240" spans="1:8" s="10" customFormat="1" ht="37.5">
      <c r="A240" s="45" t="s">
        <v>170</v>
      </c>
      <c r="B240" s="7" t="s">
        <v>25</v>
      </c>
      <c r="C240" s="7" t="s">
        <v>56</v>
      </c>
      <c r="D240" s="7" t="s">
        <v>46</v>
      </c>
      <c r="E240" s="7" t="s">
        <v>210</v>
      </c>
      <c r="F240" s="7" t="s">
        <v>141</v>
      </c>
      <c r="G240" s="33">
        <v>1370</v>
      </c>
      <c r="H240" s="43"/>
    </row>
    <row r="241" spans="1:8">
      <c r="A241" s="50" t="s">
        <v>85</v>
      </c>
      <c r="B241" s="7" t="s">
        <v>25</v>
      </c>
      <c r="C241" s="7" t="s">
        <v>56</v>
      </c>
      <c r="D241" s="7" t="s">
        <v>46</v>
      </c>
      <c r="E241" s="7" t="s">
        <v>84</v>
      </c>
      <c r="F241" s="7"/>
      <c r="G241" s="32">
        <f>SUBTOTAL(9,G242:G244)</f>
        <v>16777</v>
      </c>
      <c r="H241" s="42">
        <f>SUBTOTAL(9,H242:H244)</f>
        <v>16777</v>
      </c>
    </row>
    <row r="242" spans="1:8" ht="37.5">
      <c r="A242" s="44" t="s">
        <v>170</v>
      </c>
      <c r="B242" s="7" t="s">
        <v>25</v>
      </c>
      <c r="C242" s="7" t="s">
        <v>56</v>
      </c>
      <c r="D242" s="7" t="s">
        <v>46</v>
      </c>
      <c r="E242" s="7" t="s">
        <v>84</v>
      </c>
      <c r="F242" s="7" t="s">
        <v>141</v>
      </c>
      <c r="G242" s="33">
        <v>15606</v>
      </c>
      <c r="H242" s="43">
        <v>15606</v>
      </c>
    </row>
    <row r="243" spans="1:8" ht="56.25">
      <c r="A243" s="41" t="s">
        <v>134</v>
      </c>
      <c r="B243" s="7" t="s">
        <v>25</v>
      </c>
      <c r="C243" s="7" t="s">
        <v>56</v>
      </c>
      <c r="D243" s="7" t="s">
        <v>46</v>
      </c>
      <c r="E243" s="7" t="s">
        <v>84</v>
      </c>
      <c r="F243" s="7" t="s">
        <v>131</v>
      </c>
      <c r="G243" s="33">
        <v>1161</v>
      </c>
      <c r="H243" s="43">
        <v>1161</v>
      </c>
    </row>
    <row r="244" spans="1:8" ht="37.5">
      <c r="A244" s="44" t="s">
        <v>135</v>
      </c>
      <c r="B244" s="7" t="s">
        <v>25</v>
      </c>
      <c r="C244" s="7" t="s">
        <v>56</v>
      </c>
      <c r="D244" s="7" t="s">
        <v>46</v>
      </c>
      <c r="E244" s="7" t="s">
        <v>84</v>
      </c>
      <c r="F244" s="7" t="s">
        <v>132</v>
      </c>
      <c r="G244" s="33">
        <v>10</v>
      </c>
      <c r="H244" s="43">
        <v>10</v>
      </c>
    </row>
    <row r="245" spans="1:8" ht="37.5">
      <c r="A245" s="47" t="s">
        <v>30</v>
      </c>
      <c r="B245" s="9" t="s">
        <v>25</v>
      </c>
      <c r="C245" s="9" t="s">
        <v>89</v>
      </c>
      <c r="D245" s="9"/>
      <c r="E245" s="9"/>
      <c r="F245" s="9"/>
      <c r="G245" s="31">
        <f>SUBTOTAL(9,G246:G248)</f>
        <v>3</v>
      </c>
      <c r="H245" s="40"/>
    </row>
    <row r="246" spans="1:8" ht="41.25" customHeight="1">
      <c r="A246" s="41" t="s">
        <v>90</v>
      </c>
      <c r="B246" s="7" t="s">
        <v>25</v>
      </c>
      <c r="C246" s="7" t="s">
        <v>89</v>
      </c>
      <c r="D246" s="7" t="s">
        <v>11</v>
      </c>
      <c r="E246" s="7"/>
      <c r="F246" s="7"/>
      <c r="G246" s="32">
        <f>SUBTOTAL(9,G247:G248)</f>
        <v>3</v>
      </c>
      <c r="H246" s="42"/>
    </row>
    <row r="247" spans="1:8" ht="37.5">
      <c r="A247" s="41" t="s">
        <v>32</v>
      </c>
      <c r="B247" s="7" t="s">
        <v>25</v>
      </c>
      <c r="C247" s="7" t="s">
        <v>89</v>
      </c>
      <c r="D247" s="7" t="s">
        <v>11</v>
      </c>
      <c r="E247" s="7" t="s">
        <v>31</v>
      </c>
      <c r="F247" s="7"/>
      <c r="G247" s="32">
        <f>SUBTOTAL(9,G248:G248)</f>
        <v>3</v>
      </c>
      <c r="H247" s="42"/>
    </row>
    <row r="248" spans="1:8" ht="24.75" customHeight="1">
      <c r="A248" s="41" t="s">
        <v>169</v>
      </c>
      <c r="B248" s="7" t="s">
        <v>25</v>
      </c>
      <c r="C248" s="7" t="s">
        <v>89</v>
      </c>
      <c r="D248" s="7" t="s">
        <v>11</v>
      </c>
      <c r="E248" s="7" t="s">
        <v>31</v>
      </c>
      <c r="F248" s="7" t="s">
        <v>168</v>
      </c>
      <c r="G248" s="33">
        <v>3</v>
      </c>
      <c r="H248" s="43"/>
    </row>
    <row r="249" spans="1:8" s="5" customFormat="1" ht="37.5">
      <c r="A249" s="48" t="s">
        <v>9</v>
      </c>
      <c r="B249" s="13" t="s">
        <v>6</v>
      </c>
      <c r="C249" s="14"/>
      <c r="D249" s="14"/>
      <c r="E249" s="13"/>
      <c r="F249" s="14"/>
      <c r="G249" s="34">
        <f>SUBTOTAL(9,G250:G261)</f>
        <v>12462</v>
      </c>
      <c r="H249" s="49"/>
    </row>
    <row r="250" spans="1:8" s="6" customFormat="1" ht="37.5">
      <c r="A250" s="39" t="s">
        <v>10</v>
      </c>
      <c r="B250" s="9" t="s">
        <v>6</v>
      </c>
      <c r="C250" s="9" t="s">
        <v>11</v>
      </c>
      <c r="D250" s="9"/>
      <c r="E250" s="9"/>
      <c r="F250" s="9"/>
      <c r="G250" s="31">
        <f>SUBTOTAL(9,G251:G261)</f>
        <v>12462</v>
      </c>
      <c r="H250" s="40"/>
    </row>
    <row r="251" spans="1:8" s="8" customFormat="1" ht="93.75">
      <c r="A251" s="41" t="s">
        <v>4</v>
      </c>
      <c r="B251" s="7" t="s">
        <v>6</v>
      </c>
      <c r="C251" s="7" t="s">
        <v>11</v>
      </c>
      <c r="D251" s="7" t="s">
        <v>14</v>
      </c>
      <c r="E251" s="7"/>
      <c r="F251" s="7"/>
      <c r="G251" s="32">
        <f>SUBTOTAL(9,G252:G255)</f>
        <v>10001</v>
      </c>
      <c r="H251" s="42"/>
    </row>
    <row r="252" spans="1:8" s="8" customFormat="1" ht="93.75">
      <c r="A252" s="41" t="s">
        <v>5</v>
      </c>
      <c r="B252" s="7" t="s">
        <v>6</v>
      </c>
      <c r="C252" s="7" t="s">
        <v>11</v>
      </c>
      <c r="D252" s="7" t="s">
        <v>14</v>
      </c>
      <c r="E252" s="7" t="s">
        <v>13</v>
      </c>
      <c r="F252" s="7"/>
      <c r="G252" s="32">
        <f>SUBTOTAL(9,G253:G255)</f>
        <v>10001</v>
      </c>
      <c r="H252" s="42"/>
    </row>
    <row r="253" spans="1:8" s="8" customFormat="1" ht="56.25">
      <c r="A253" s="41" t="s">
        <v>133</v>
      </c>
      <c r="B253" s="7" t="s">
        <v>6</v>
      </c>
      <c r="C253" s="7" t="s">
        <v>11</v>
      </c>
      <c r="D253" s="7" t="s">
        <v>14</v>
      </c>
      <c r="E253" s="7" t="s">
        <v>13</v>
      </c>
      <c r="F253" s="7" t="s">
        <v>130</v>
      </c>
      <c r="G253" s="33">
        <v>9122</v>
      </c>
      <c r="H253" s="43"/>
    </row>
    <row r="254" spans="1:8" s="8" customFormat="1" ht="56.25">
      <c r="A254" s="41" t="s">
        <v>134</v>
      </c>
      <c r="B254" s="7" t="s">
        <v>6</v>
      </c>
      <c r="C254" s="7" t="s">
        <v>11</v>
      </c>
      <c r="D254" s="7" t="s">
        <v>14</v>
      </c>
      <c r="E254" s="7" t="s">
        <v>13</v>
      </c>
      <c r="F254" s="7" t="s">
        <v>131</v>
      </c>
      <c r="G254" s="33">
        <v>863</v>
      </c>
      <c r="H254" s="43"/>
    </row>
    <row r="255" spans="1:8" s="8" customFormat="1" ht="37.5">
      <c r="A255" s="41" t="s">
        <v>135</v>
      </c>
      <c r="B255" s="7" t="s">
        <v>6</v>
      </c>
      <c r="C255" s="7" t="s">
        <v>11</v>
      </c>
      <c r="D255" s="7" t="s">
        <v>14</v>
      </c>
      <c r="E255" s="7" t="s">
        <v>13</v>
      </c>
      <c r="F255" s="7" t="s">
        <v>132</v>
      </c>
      <c r="G255" s="33">
        <v>16</v>
      </c>
      <c r="H255" s="43"/>
    </row>
    <row r="256" spans="1:8" s="8" customFormat="1" ht="93.75">
      <c r="A256" s="41" t="s">
        <v>77</v>
      </c>
      <c r="B256" s="7" t="s">
        <v>6</v>
      </c>
      <c r="C256" s="7" t="s">
        <v>11</v>
      </c>
      <c r="D256" s="7" t="s">
        <v>46</v>
      </c>
      <c r="E256" s="7"/>
      <c r="F256" s="7"/>
      <c r="G256" s="32">
        <f>SUBTOTAL(9,G257:G258)</f>
        <v>1548</v>
      </c>
      <c r="H256" s="42"/>
    </row>
    <row r="257" spans="1:8" s="8" customFormat="1" ht="93.75">
      <c r="A257" s="41" t="s">
        <v>5</v>
      </c>
      <c r="B257" s="7" t="s">
        <v>6</v>
      </c>
      <c r="C257" s="7" t="s">
        <v>11</v>
      </c>
      <c r="D257" s="7" t="s">
        <v>46</v>
      </c>
      <c r="E257" s="7" t="s">
        <v>13</v>
      </c>
      <c r="F257" s="7"/>
      <c r="G257" s="32">
        <f>SUBTOTAL(9,G258:G258)</f>
        <v>1548</v>
      </c>
      <c r="H257" s="42"/>
    </row>
    <row r="258" spans="1:8" s="8" customFormat="1" ht="56.25">
      <c r="A258" s="41" t="s">
        <v>133</v>
      </c>
      <c r="B258" s="7" t="s">
        <v>6</v>
      </c>
      <c r="C258" s="7" t="s">
        <v>11</v>
      </c>
      <c r="D258" s="7" t="s">
        <v>46</v>
      </c>
      <c r="E258" s="7" t="s">
        <v>13</v>
      </c>
      <c r="F258" s="7" t="s">
        <v>130</v>
      </c>
      <c r="G258" s="33">
        <v>1548</v>
      </c>
      <c r="H258" s="43"/>
    </row>
    <row r="259" spans="1:8" s="8" customFormat="1" ht="23.25" customHeight="1">
      <c r="A259" s="41" t="s">
        <v>16</v>
      </c>
      <c r="B259" s="7" t="s">
        <v>6</v>
      </c>
      <c r="C259" s="7" t="s">
        <v>11</v>
      </c>
      <c r="D259" s="7" t="s">
        <v>89</v>
      </c>
      <c r="E259" s="7"/>
      <c r="F259" s="7"/>
      <c r="G259" s="32">
        <f>SUBTOTAL(9,G260:G261)</f>
        <v>913</v>
      </c>
      <c r="H259" s="42"/>
    </row>
    <row r="260" spans="1:8" s="8" customFormat="1" ht="63" customHeight="1">
      <c r="A260" s="41" t="s">
        <v>94</v>
      </c>
      <c r="B260" s="7" t="s">
        <v>6</v>
      </c>
      <c r="C260" s="7" t="s">
        <v>11</v>
      </c>
      <c r="D260" s="7" t="s">
        <v>89</v>
      </c>
      <c r="E260" s="7" t="s">
        <v>17</v>
      </c>
      <c r="F260" s="7"/>
      <c r="G260" s="32">
        <f>SUBTOTAL(9,G261:G261)</f>
        <v>913</v>
      </c>
      <c r="H260" s="42"/>
    </row>
    <row r="261" spans="1:8" s="8" customFormat="1" ht="56.25">
      <c r="A261" s="41" t="s">
        <v>134</v>
      </c>
      <c r="B261" s="7" t="s">
        <v>6</v>
      </c>
      <c r="C261" s="7" t="s">
        <v>11</v>
      </c>
      <c r="D261" s="7" t="s">
        <v>89</v>
      </c>
      <c r="E261" s="7" t="s">
        <v>17</v>
      </c>
      <c r="F261" s="7" t="s">
        <v>131</v>
      </c>
      <c r="G261" s="33">
        <v>913</v>
      </c>
      <c r="H261" s="43"/>
    </row>
    <row r="262" spans="1:8" ht="75">
      <c r="A262" s="48" t="s">
        <v>59</v>
      </c>
      <c r="B262" s="13" t="s">
        <v>26</v>
      </c>
      <c r="C262" s="14"/>
      <c r="D262" s="14"/>
      <c r="E262" s="13"/>
      <c r="F262" s="14"/>
      <c r="G262" s="34">
        <f>SUBTOTAL(9,G263:G335)</f>
        <v>110914</v>
      </c>
      <c r="H262" s="49">
        <f>SUBTOTAL(9,H263:H335)</f>
        <v>50821</v>
      </c>
    </row>
    <row r="263" spans="1:8" s="6" customFormat="1" ht="26.25" customHeight="1">
      <c r="A263" s="39" t="s">
        <v>10</v>
      </c>
      <c r="B263" s="9" t="s">
        <v>26</v>
      </c>
      <c r="C263" s="9" t="s">
        <v>11</v>
      </c>
      <c r="D263" s="9"/>
      <c r="E263" s="9"/>
      <c r="F263" s="9"/>
      <c r="G263" s="31">
        <f>SUBTOTAL(9,G264:G266)</f>
        <v>16</v>
      </c>
      <c r="H263" s="40"/>
    </row>
    <row r="264" spans="1:8" s="8" customFormat="1" ht="23.25" customHeight="1">
      <c r="A264" s="41" t="s">
        <v>16</v>
      </c>
      <c r="B264" s="7" t="s">
        <v>26</v>
      </c>
      <c r="C264" s="7" t="s">
        <v>11</v>
      </c>
      <c r="D264" s="7" t="s">
        <v>89</v>
      </c>
      <c r="E264" s="7"/>
      <c r="F264" s="7"/>
      <c r="G264" s="32">
        <f>SUBTOTAL(9,G265:G266)</f>
        <v>16</v>
      </c>
      <c r="H264" s="42"/>
    </row>
    <row r="265" spans="1:8" ht="63.75" customHeight="1">
      <c r="A265" s="41" t="s">
        <v>143</v>
      </c>
      <c r="B265" s="7" t="s">
        <v>26</v>
      </c>
      <c r="C265" s="7" t="s">
        <v>11</v>
      </c>
      <c r="D265" s="7" t="s">
        <v>89</v>
      </c>
      <c r="E265" s="7" t="s">
        <v>118</v>
      </c>
      <c r="F265" s="7"/>
      <c r="G265" s="32">
        <f>SUBTOTAL(9,G266)</f>
        <v>16</v>
      </c>
      <c r="H265" s="42"/>
    </row>
    <row r="266" spans="1:8" ht="56.25">
      <c r="A266" s="41" t="s">
        <v>134</v>
      </c>
      <c r="B266" s="7" t="s">
        <v>26</v>
      </c>
      <c r="C266" s="7" t="s">
        <v>11</v>
      </c>
      <c r="D266" s="7" t="s">
        <v>89</v>
      </c>
      <c r="E266" s="7" t="s">
        <v>118</v>
      </c>
      <c r="F266" s="7" t="s">
        <v>131</v>
      </c>
      <c r="G266" s="33">
        <v>16</v>
      </c>
      <c r="H266" s="43"/>
    </row>
    <row r="267" spans="1:8" ht="37.5">
      <c r="A267" s="39" t="s">
        <v>47</v>
      </c>
      <c r="B267" s="9" t="s">
        <v>26</v>
      </c>
      <c r="C267" s="9" t="s">
        <v>46</v>
      </c>
      <c r="D267" s="9"/>
      <c r="E267" s="9"/>
      <c r="F267" s="9"/>
      <c r="G267" s="31">
        <f>SUBTOTAL(9,G268:G272)</f>
        <v>118</v>
      </c>
      <c r="H267" s="40"/>
    </row>
    <row r="268" spans="1:8" ht="37.5">
      <c r="A268" s="41" t="s">
        <v>48</v>
      </c>
      <c r="B268" s="7" t="s">
        <v>26</v>
      </c>
      <c r="C268" s="7" t="s">
        <v>46</v>
      </c>
      <c r="D268" s="7" t="s">
        <v>42</v>
      </c>
      <c r="E268" s="7"/>
      <c r="F268" s="7"/>
      <c r="G268" s="32">
        <f>SUBTOTAL(9,G269:G272)</f>
        <v>118</v>
      </c>
      <c r="H268" s="42"/>
    </row>
    <row r="269" spans="1:8" ht="37.5">
      <c r="A269" s="41" t="s">
        <v>163</v>
      </c>
      <c r="B269" s="7" t="s">
        <v>26</v>
      </c>
      <c r="C269" s="7" t="s">
        <v>46</v>
      </c>
      <c r="D269" s="7" t="s">
        <v>42</v>
      </c>
      <c r="E269" s="7" t="s">
        <v>100</v>
      </c>
      <c r="F269" s="7"/>
      <c r="G269" s="32">
        <f>SUBTOTAL(9,G270:G272)</f>
        <v>118</v>
      </c>
      <c r="H269" s="42"/>
    </row>
    <row r="270" spans="1:8" ht="59.25" customHeight="1">
      <c r="A270" s="44" t="s">
        <v>134</v>
      </c>
      <c r="B270" s="7" t="s">
        <v>26</v>
      </c>
      <c r="C270" s="7" t="s">
        <v>46</v>
      </c>
      <c r="D270" s="7" t="s">
        <v>42</v>
      </c>
      <c r="E270" s="7" t="s">
        <v>100</v>
      </c>
      <c r="F270" s="7" t="s">
        <v>131</v>
      </c>
      <c r="G270" s="33">
        <v>90</v>
      </c>
      <c r="H270" s="43"/>
    </row>
    <row r="271" spans="1:8">
      <c r="A271" s="41" t="s">
        <v>261</v>
      </c>
      <c r="B271" s="7" t="s">
        <v>26</v>
      </c>
      <c r="C271" s="7" t="s">
        <v>46</v>
      </c>
      <c r="D271" s="7" t="s">
        <v>42</v>
      </c>
      <c r="E271" s="7" t="s">
        <v>100</v>
      </c>
      <c r="F271" s="7" t="s">
        <v>26</v>
      </c>
      <c r="G271" s="33">
        <v>17</v>
      </c>
      <c r="H271" s="43"/>
    </row>
    <row r="272" spans="1:8" ht="26.25" customHeight="1">
      <c r="A272" s="41" t="s">
        <v>266</v>
      </c>
      <c r="B272" s="7" t="s">
        <v>26</v>
      </c>
      <c r="C272" s="7" t="s">
        <v>46</v>
      </c>
      <c r="D272" s="7" t="s">
        <v>42</v>
      </c>
      <c r="E272" s="7" t="s">
        <v>100</v>
      </c>
      <c r="F272" s="7" t="s">
        <v>265</v>
      </c>
      <c r="G272" s="33">
        <v>11</v>
      </c>
      <c r="H272" s="43"/>
    </row>
    <row r="273" spans="1:8" ht="27.75" customHeight="1">
      <c r="A273" s="39" t="s">
        <v>49</v>
      </c>
      <c r="B273" s="9" t="s">
        <v>26</v>
      </c>
      <c r="C273" s="9" t="s">
        <v>28</v>
      </c>
      <c r="D273" s="9"/>
      <c r="E273" s="9"/>
      <c r="F273" s="9"/>
      <c r="G273" s="31">
        <f>SUBTOTAL(9,G274:G300)</f>
        <v>27880</v>
      </c>
      <c r="H273" s="40">
        <f t="shared" ref="H273" si="22">SUBTOTAL(9,H274:H300)</f>
        <v>11767</v>
      </c>
    </row>
    <row r="274" spans="1:8">
      <c r="A274" s="41" t="s">
        <v>53</v>
      </c>
      <c r="B274" s="7" t="s">
        <v>26</v>
      </c>
      <c r="C274" s="7" t="s">
        <v>28</v>
      </c>
      <c r="D274" s="7" t="s">
        <v>12</v>
      </c>
      <c r="E274" s="7"/>
      <c r="F274" s="7"/>
      <c r="G274" s="32">
        <f>SUBTOTAL(9,G275:G279)</f>
        <v>23766</v>
      </c>
      <c r="H274" s="42">
        <f t="shared" ref="H274" si="23">SUBTOTAL(9,H275:H279)</f>
        <v>11112</v>
      </c>
    </row>
    <row r="275" spans="1:8" ht="112.5">
      <c r="A275" s="44" t="s">
        <v>238</v>
      </c>
      <c r="B275" s="7" t="s">
        <v>26</v>
      </c>
      <c r="C275" s="7" t="s">
        <v>28</v>
      </c>
      <c r="D275" s="7" t="s">
        <v>12</v>
      </c>
      <c r="E275" s="7" t="s">
        <v>201</v>
      </c>
      <c r="F275" s="7"/>
      <c r="G275" s="32">
        <f>SUBTOTAL(9,G276)</f>
        <v>11112</v>
      </c>
      <c r="H275" s="42">
        <f>SUBTOTAL(9,H276)</f>
        <v>11112</v>
      </c>
    </row>
    <row r="276" spans="1:8">
      <c r="A276" s="44" t="s">
        <v>262</v>
      </c>
      <c r="B276" s="7" t="s">
        <v>26</v>
      </c>
      <c r="C276" s="7" t="s">
        <v>28</v>
      </c>
      <c r="D276" s="7" t="s">
        <v>12</v>
      </c>
      <c r="E276" s="7" t="s">
        <v>201</v>
      </c>
      <c r="F276" s="7" t="s">
        <v>26</v>
      </c>
      <c r="G276" s="33">
        <v>11112</v>
      </c>
      <c r="H276" s="43">
        <v>11112</v>
      </c>
    </row>
    <row r="277" spans="1:8" ht="56.25">
      <c r="A277" s="41" t="s">
        <v>184</v>
      </c>
      <c r="B277" s="7" t="s">
        <v>26</v>
      </c>
      <c r="C277" s="7" t="s">
        <v>28</v>
      </c>
      <c r="D277" s="7" t="s">
        <v>12</v>
      </c>
      <c r="E277" s="7" t="s">
        <v>120</v>
      </c>
      <c r="F277" s="7"/>
      <c r="G277" s="32">
        <f>SUBTOTAL(9,G278:G279)</f>
        <v>12654</v>
      </c>
      <c r="H277" s="42"/>
    </row>
    <row r="278" spans="1:8">
      <c r="A278" s="44" t="s">
        <v>262</v>
      </c>
      <c r="B278" s="7" t="s">
        <v>26</v>
      </c>
      <c r="C278" s="7" t="s">
        <v>28</v>
      </c>
      <c r="D278" s="7" t="s">
        <v>12</v>
      </c>
      <c r="E278" s="7" t="s">
        <v>120</v>
      </c>
      <c r="F278" s="7" t="s">
        <v>26</v>
      </c>
      <c r="G278" s="33">
        <v>12654</v>
      </c>
      <c r="H278" s="43"/>
    </row>
    <row r="279" spans="1:8" ht="37.5" hidden="1">
      <c r="A279" s="41" t="s">
        <v>155</v>
      </c>
      <c r="B279" s="7" t="s">
        <v>26</v>
      </c>
      <c r="C279" s="7" t="s">
        <v>28</v>
      </c>
      <c r="D279" s="7" t="s">
        <v>12</v>
      </c>
      <c r="E279" s="7" t="s">
        <v>120</v>
      </c>
      <c r="F279" s="7" t="s">
        <v>27</v>
      </c>
      <c r="G279" s="33">
        <f>1500-142-1358</f>
        <v>0</v>
      </c>
      <c r="H279" s="43"/>
    </row>
    <row r="280" spans="1:8" s="10" customFormat="1" ht="37.5">
      <c r="A280" s="41" t="s">
        <v>54</v>
      </c>
      <c r="B280" s="7" t="s">
        <v>26</v>
      </c>
      <c r="C280" s="7" t="s">
        <v>28</v>
      </c>
      <c r="D280" s="7" t="s">
        <v>28</v>
      </c>
      <c r="E280" s="7"/>
      <c r="F280" s="7"/>
      <c r="G280" s="32">
        <f>SUBTOTAL(9,G281:G296)</f>
        <v>3929</v>
      </c>
      <c r="H280" s="42">
        <f>SUBTOTAL(9,H281:H296)</f>
        <v>655</v>
      </c>
    </row>
    <row r="281" spans="1:8" s="10" customFormat="1" ht="112.5">
      <c r="A281" s="41" t="s">
        <v>231</v>
      </c>
      <c r="B281" s="7" t="s">
        <v>26</v>
      </c>
      <c r="C281" s="7" t="s">
        <v>28</v>
      </c>
      <c r="D281" s="7" t="s">
        <v>28</v>
      </c>
      <c r="E281" s="7" t="s">
        <v>215</v>
      </c>
      <c r="F281" s="7"/>
      <c r="G281" s="32">
        <f>SUBTOTAL(9,G282)</f>
        <v>655</v>
      </c>
      <c r="H281" s="42">
        <f>SUBTOTAL(9,H282)</f>
        <v>655</v>
      </c>
    </row>
    <row r="282" spans="1:8" s="10" customFormat="1">
      <c r="A282" s="41" t="s">
        <v>262</v>
      </c>
      <c r="B282" s="7" t="s">
        <v>26</v>
      </c>
      <c r="C282" s="7" t="s">
        <v>28</v>
      </c>
      <c r="D282" s="7" t="s">
        <v>28</v>
      </c>
      <c r="E282" s="7" t="s">
        <v>215</v>
      </c>
      <c r="F282" s="7" t="s">
        <v>26</v>
      </c>
      <c r="G282" s="33">
        <v>655</v>
      </c>
      <c r="H282" s="43">
        <v>655</v>
      </c>
    </row>
    <row r="283" spans="1:8" ht="75">
      <c r="A283" s="41" t="s">
        <v>164</v>
      </c>
      <c r="B283" s="7" t="s">
        <v>26</v>
      </c>
      <c r="C283" s="7" t="s">
        <v>28</v>
      </c>
      <c r="D283" s="7" t="s">
        <v>28</v>
      </c>
      <c r="E283" s="7" t="s">
        <v>103</v>
      </c>
      <c r="F283" s="7"/>
      <c r="G283" s="32">
        <f>SUBTOTAL(9,G284)</f>
        <v>162</v>
      </c>
      <c r="H283" s="42"/>
    </row>
    <row r="284" spans="1:8">
      <c r="A284" s="41" t="s">
        <v>261</v>
      </c>
      <c r="B284" s="7" t="s">
        <v>26</v>
      </c>
      <c r="C284" s="7" t="s">
        <v>28</v>
      </c>
      <c r="D284" s="7" t="s">
        <v>28</v>
      </c>
      <c r="E284" s="7" t="s">
        <v>103</v>
      </c>
      <c r="F284" s="7" t="s">
        <v>26</v>
      </c>
      <c r="G284" s="33">
        <v>162</v>
      </c>
      <c r="H284" s="43"/>
    </row>
    <row r="285" spans="1:8" ht="112.5">
      <c r="A285" s="41" t="s">
        <v>137</v>
      </c>
      <c r="B285" s="7" t="s">
        <v>26</v>
      </c>
      <c r="C285" s="7" t="s">
        <v>28</v>
      </c>
      <c r="D285" s="7" t="s">
        <v>28</v>
      </c>
      <c r="E285" s="7" t="s">
        <v>104</v>
      </c>
      <c r="F285" s="7"/>
      <c r="G285" s="32">
        <f>SUBTOTAL(9,G286:G286)</f>
        <v>60</v>
      </c>
      <c r="H285" s="42"/>
    </row>
    <row r="286" spans="1:8">
      <c r="A286" s="41" t="s">
        <v>262</v>
      </c>
      <c r="B286" s="7" t="s">
        <v>26</v>
      </c>
      <c r="C286" s="7" t="s">
        <v>28</v>
      </c>
      <c r="D286" s="7" t="s">
        <v>28</v>
      </c>
      <c r="E286" s="7" t="s">
        <v>104</v>
      </c>
      <c r="F286" s="7" t="s">
        <v>26</v>
      </c>
      <c r="G286" s="33">
        <v>60</v>
      </c>
      <c r="H286" s="43"/>
    </row>
    <row r="287" spans="1:8" ht="75">
      <c r="A287" s="41" t="s">
        <v>186</v>
      </c>
      <c r="B287" s="7" t="s">
        <v>26</v>
      </c>
      <c r="C287" s="7" t="s">
        <v>28</v>
      </c>
      <c r="D287" s="7" t="s">
        <v>28</v>
      </c>
      <c r="E287" s="7" t="s">
        <v>106</v>
      </c>
      <c r="F287" s="7"/>
      <c r="G287" s="32">
        <f>SUBTOTAL(9,G288:G291)</f>
        <v>2129</v>
      </c>
      <c r="H287" s="42"/>
    </row>
    <row r="288" spans="1:8" ht="56.25">
      <c r="A288" s="41" t="s">
        <v>134</v>
      </c>
      <c r="B288" s="7" t="s">
        <v>26</v>
      </c>
      <c r="C288" s="7" t="s">
        <v>28</v>
      </c>
      <c r="D288" s="7" t="s">
        <v>28</v>
      </c>
      <c r="E288" s="7" t="s">
        <v>106</v>
      </c>
      <c r="F288" s="7" t="s">
        <v>131</v>
      </c>
      <c r="G288" s="33">
        <v>223</v>
      </c>
      <c r="H288" s="43"/>
    </row>
    <row r="289" spans="1:8">
      <c r="A289" s="41" t="s">
        <v>262</v>
      </c>
      <c r="B289" s="7" t="s">
        <v>26</v>
      </c>
      <c r="C289" s="7" t="s">
        <v>28</v>
      </c>
      <c r="D289" s="7" t="s">
        <v>28</v>
      </c>
      <c r="E289" s="7" t="s">
        <v>106</v>
      </c>
      <c r="F289" s="7" t="s">
        <v>26</v>
      </c>
      <c r="G289" s="33">
        <v>1714</v>
      </c>
      <c r="H289" s="43"/>
    </row>
    <row r="290" spans="1:8" ht="37.5" hidden="1" customHeight="1">
      <c r="A290" s="41" t="s">
        <v>155</v>
      </c>
      <c r="B290" s="7" t="s">
        <v>26</v>
      </c>
      <c r="C290" s="7" t="s">
        <v>28</v>
      </c>
      <c r="D290" s="7" t="s">
        <v>28</v>
      </c>
      <c r="E290" s="7" t="s">
        <v>106</v>
      </c>
      <c r="F290" s="7" t="s">
        <v>27</v>
      </c>
      <c r="G290" s="33"/>
      <c r="H290" s="43"/>
    </row>
    <row r="291" spans="1:8">
      <c r="A291" s="41" t="s">
        <v>267</v>
      </c>
      <c r="B291" s="7" t="s">
        <v>26</v>
      </c>
      <c r="C291" s="7" t="s">
        <v>28</v>
      </c>
      <c r="D291" s="7" t="s">
        <v>28</v>
      </c>
      <c r="E291" s="7" t="s">
        <v>106</v>
      </c>
      <c r="F291" s="7" t="s">
        <v>265</v>
      </c>
      <c r="G291" s="33">
        <v>192</v>
      </c>
      <c r="H291" s="43"/>
    </row>
    <row r="292" spans="1:8" ht="75">
      <c r="A292" s="41" t="s">
        <v>188</v>
      </c>
      <c r="B292" s="7" t="s">
        <v>26</v>
      </c>
      <c r="C292" s="7" t="s">
        <v>28</v>
      </c>
      <c r="D292" s="7" t="s">
        <v>28</v>
      </c>
      <c r="E292" s="7" t="s">
        <v>187</v>
      </c>
      <c r="F292" s="7"/>
      <c r="G292" s="32">
        <f>SUBTOTAL(9,G293:G296)</f>
        <v>923</v>
      </c>
      <c r="H292" s="42"/>
    </row>
    <row r="293" spans="1:8" ht="56.25">
      <c r="A293" s="41" t="s">
        <v>134</v>
      </c>
      <c r="B293" s="7" t="s">
        <v>26</v>
      </c>
      <c r="C293" s="7" t="s">
        <v>28</v>
      </c>
      <c r="D293" s="7" t="s">
        <v>28</v>
      </c>
      <c r="E293" s="7" t="s">
        <v>187</v>
      </c>
      <c r="F293" s="7" t="s">
        <v>131</v>
      </c>
      <c r="G293" s="33">
        <v>149</v>
      </c>
      <c r="H293" s="43"/>
    </row>
    <row r="294" spans="1:8">
      <c r="A294" s="41" t="s">
        <v>262</v>
      </c>
      <c r="B294" s="7" t="s">
        <v>26</v>
      </c>
      <c r="C294" s="7" t="s">
        <v>28</v>
      </c>
      <c r="D294" s="7" t="s">
        <v>28</v>
      </c>
      <c r="E294" s="7" t="s">
        <v>187</v>
      </c>
      <c r="F294" s="7" t="s">
        <v>26</v>
      </c>
      <c r="G294" s="33">
        <v>682</v>
      </c>
      <c r="H294" s="43"/>
    </row>
    <row r="295" spans="1:8" ht="24.75" customHeight="1">
      <c r="A295" s="41" t="s">
        <v>267</v>
      </c>
      <c r="B295" s="7" t="s">
        <v>26</v>
      </c>
      <c r="C295" s="7" t="s">
        <v>28</v>
      </c>
      <c r="D295" s="7" t="s">
        <v>28</v>
      </c>
      <c r="E295" s="7" t="s">
        <v>187</v>
      </c>
      <c r="F295" s="7" t="s">
        <v>265</v>
      </c>
      <c r="G295" s="33">
        <v>12</v>
      </c>
      <c r="H295" s="43"/>
    </row>
    <row r="296" spans="1:8" ht="75">
      <c r="A296" s="41" t="s">
        <v>158</v>
      </c>
      <c r="B296" s="7" t="s">
        <v>26</v>
      </c>
      <c r="C296" s="7" t="s">
        <v>28</v>
      </c>
      <c r="D296" s="7" t="s">
        <v>28</v>
      </c>
      <c r="E296" s="7" t="s">
        <v>187</v>
      </c>
      <c r="F296" s="7" t="s">
        <v>157</v>
      </c>
      <c r="G296" s="33">
        <v>80</v>
      </c>
      <c r="H296" s="43"/>
    </row>
    <row r="297" spans="1:8" ht="37.5">
      <c r="A297" s="41" t="s">
        <v>55</v>
      </c>
      <c r="B297" s="7" t="s">
        <v>26</v>
      </c>
      <c r="C297" s="7" t="s">
        <v>28</v>
      </c>
      <c r="D297" s="7" t="s">
        <v>38</v>
      </c>
      <c r="E297" s="7"/>
      <c r="F297" s="7"/>
      <c r="G297" s="32">
        <f>SUBTOTAL(9,G298:G300)</f>
        <v>185</v>
      </c>
      <c r="H297" s="42"/>
    </row>
    <row r="298" spans="1:8" ht="119.25" customHeight="1">
      <c r="A298" s="41" t="s">
        <v>166</v>
      </c>
      <c r="B298" s="7" t="s">
        <v>26</v>
      </c>
      <c r="C298" s="7" t="s">
        <v>28</v>
      </c>
      <c r="D298" s="7" t="s">
        <v>38</v>
      </c>
      <c r="E298" s="7" t="s">
        <v>105</v>
      </c>
      <c r="F298" s="7"/>
      <c r="G298" s="32">
        <f>SUBTOTAL(9,G299:G300)</f>
        <v>185</v>
      </c>
      <c r="H298" s="42"/>
    </row>
    <row r="299" spans="1:8" ht="63" customHeight="1">
      <c r="A299" s="41" t="s">
        <v>134</v>
      </c>
      <c r="B299" s="7" t="s">
        <v>26</v>
      </c>
      <c r="C299" s="7" t="s">
        <v>28</v>
      </c>
      <c r="D299" s="7" t="s">
        <v>38</v>
      </c>
      <c r="E299" s="7" t="s">
        <v>105</v>
      </c>
      <c r="F299" s="7" t="s">
        <v>131</v>
      </c>
      <c r="G299" s="33">
        <v>157</v>
      </c>
      <c r="H299" s="43"/>
    </row>
    <row r="300" spans="1:8" ht="22.5" customHeight="1">
      <c r="A300" s="41" t="s">
        <v>267</v>
      </c>
      <c r="B300" s="7" t="s">
        <v>26</v>
      </c>
      <c r="C300" s="7" t="s">
        <v>28</v>
      </c>
      <c r="D300" s="7" t="s">
        <v>38</v>
      </c>
      <c r="E300" s="7" t="s">
        <v>105</v>
      </c>
      <c r="F300" s="7" t="s">
        <v>265</v>
      </c>
      <c r="G300" s="33">
        <v>28</v>
      </c>
      <c r="H300" s="43"/>
    </row>
    <row r="301" spans="1:8" ht="26.25" customHeight="1">
      <c r="A301" s="39" t="s">
        <v>92</v>
      </c>
      <c r="B301" s="9" t="s">
        <v>26</v>
      </c>
      <c r="C301" s="9" t="s">
        <v>39</v>
      </c>
      <c r="D301" s="9"/>
      <c r="E301" s="9"/>
      <c r="F301" s="9"/>
      <c r="G301" s="31">
        <f>SUBTOTAL(9,G302:G320)</f>
        <v>45613</v>
      </c>
      <c r="H301" s="40">
        <f>SUBTOTAL(9,H302:H320)</f>
        <v>18670</v>
      </c>
    </row>
    <row r="302" spans="1:8">
      <c r="A302" s="45" t="s">
        <v>60</v>
      </c>
      <c r="B302" s="7" t="s">
        <v>26</v>
      </c>
      <c r="C302" s="7" t="s">
        <v>39</v>
      </c>
      <c r="D302" s="7" t="s">
        <v>11</v>
      </c>
      <c r="E302" s="7"/>
      <c r="F302" s="7"/>
      <c r="G302" s="32">
        <f>SUBTOTAL(9,G303:G315)</f>
        <v>40125</v>
      </c>
      <c r="H302" s="42">
        <f>SUBTOTAL(9,H303:H315)</f>
        <v>18670</v>
      </c>
    </row>
    <row r="303" spans="1:8" ht="105" customHeight="1">
      <c r="A303" s="41" t="s">
        <v>238</v>
      </c>
      <c r="B303" s="7" t="s">
        <v>26</v>
      </c>
      <c r="C303" s="7" t="s">
        <v>39</v>
      </c>
      <c r="D303" s="7" t="s">
        <v>11</v>
      </c>
      <c r="E303" s="7" t="s">
        <v>201</v>
      </c>
      <c r="F303" s="7"/>
      <c r="G303" s="32">
        <f>SUBTOTAL(9,G304:G305)</f>
        <v>18670</v>
      </c>
      <c r="H303" s="42">
        <f>SUBTOTAL(9,H304:H305)</f>
        <v>18670</v>
      </c>
    </row>
    <row r="304" spans="1:8">
      <c r="A304" s="44" t="s">
        <v>262</v>
      </c>
      <c r="B304" s="7" t="s">
        <v>26</v>
      </c>
      <c r="C304" s="7" t="s">
        <v>39</v>
      </c>
      <c r="D304" s="7" t="s">
        <v>11</v>
      </c>
      <c r="E304" s="7" t="s">
        <v>201</v>
      </c>
      <c r="F304" s="7" t="s">
        <v>26</v>
      </c>
      <c r="G304" s="33">
        <v>12951</v>
      </c>
      <c r="H304" s="43">
        <v>12951</v>
      </c>
    </row>
    <row r="305" spans="1:8" s="10" customFormat="1" ht="24" customHeight="1">
      <c r="A305" s="41" t="s">
        <v>266</v>
      </c>
      <c r="B305" s="7" t="s">
        <v>26</v>
      </c>
      <c r="C305" s="7" t="s">
        <v>39</v>
      </c>
      <c r="D305" s="7" t="s">
        <v>11</v>
      </c>
      <c r="E305" s="7" t="s">
        <v>201</v>
      </c>
      <c r="F305" s="7" t="s">
        <v>265</v>
      </c>
      <c r="G305" s="33">
        <v>5719</v>
      </c>
      <c r="H305" s="43">
        <v>5719</v>
      </c>
    </row>
    <row r="306" spans="1:8" ht="93.75">
      <c r="A306" s="41" t="s">
        <v>136</v>
      </c>
      <c r="B306" s="7" t="s">
        <v>26</v>
      </c>
      <c r="C306" s="7" t="s">
        <v>39</v>
      </c>
      <c r="D306" s="7" t="s">
        <v>11</v>
      </c>
      <c r="E306" s="7" t="s">
        <v>96</v>
      </c>
      <c r="F306" s="7"/>
      <c r="G306" s="32">
        <f>SUBTOTAL(9,G307:G307)</f>
        <v>40</v>
      </c>
      <c r="H306" s="42"/>
    </row>
    <row r="307" spans="1:8" ht="56.25">
      <c r="A307" s="41" t="s">
        <v>134</v>
      </c>
      <c r="B307" s="7" t="s">
        <v>26</v>
      </c>
      <c r="C307" s="7" t="s">
        <v>39</v>
      </c>
      <c r="D307" s="7" t="s">
        <v>11</v>
      </c>
      <c r="E307" s="7" t="s">
        <v>96</v>
      </c>
      <c r="F307" s="7" t="s">
        <v>131</v>
      </c>
      <c r="G307" s="33">
        <v>40</v>
      </c>
      <c r="H307" s="43"/>
    </row>
    <row r="308" spans="1:8" ht="81.75" customHeight="1">
      <c r="A308" s="41" t="s">
        <v>164</v>
      </c>
      <c r="B308" s="7" t="s">
        <v>26</v>
      </c>
      <c r="C308" s="7" t="s">
        <v>39</v>
      </c>
      <c r="D308" s="7" t="s">
        <v>11</v>
      </c>
      <c r="E308" s="7" t="s">
        <v>103</v>
      </c>
      <c r="F308" s="7"/>
      <c r="G308" s="32">
        <f>SUBTOTAL(9,G309:G309)</f>
        <v>70</v>
      </c>
      <c r="H308" s="42"/>
    </row>
    <row r="309" spans="1:8" ht="21.75" customHeight="1">
      <c r="A309" s="44" t="s">
        <v>267</v>
      </c>
      <c r="B309" s="7" t="s">
        <v>26</v>
      </c>
      <c r="C309" s="7" t="s">
        <v>39</v>
      </c>
      <c r="D309" s="7" t="s">
        <v>11</v>
      </c>
      <c r="E309" s="7" t="s">
        <v>103</v>
      </c>
      <c r="F309" s="7" t="s">
        <v>265</v>
      </c>
      <c r="G309" s="33">
        <v>70</v>
      </c>
      <c r="H309" s="43"/>
    </row>
    <row r="310" spans="1:8" s="16" customFormat="1" ht="56.25">
      <c r="A310" s="41" t="s">
        <v>184</v>
      </c>
      <c r="B310" s="7" t="s">
        <v>26</v>
      </c>
      <c r="C310" s="7" t="s">
        <v>39</v>
      </c>
      <c r="D310" s="7" t="s">
        <v>11</v>
      </c>
      <c r="E310" s="7" t="s">
        <v>120</v>
      </c>
      <c r="F310" s="7"/>
      <c r="G310" s="32">
        <f>SUBTOTAL(9,G311:G315)</f>
        <v>21345</v>
      </c>
      <c r="H310" s="42"/>
    </row>
    <row r="311" spans="1:8" s="16" customFormat="1" ht="56.25">
      <c r="A311" s="41" t="s">
        <v>134</v>
      </c>
      <c r="B311" s="7" t="s">
        <v>26</v>
      </c>
      <c r="C311" s="7" t="s">
        <v>39</v>
      </c>
      <c r="D311" s="7" t="s">
        <v>11</v>
      </c>
      <c r="E311" s="7" t="s">
        <v>120</v>
      </c>
      <c r="F311" s="7" t="s">
        <v>131</v>
      </c>
      <c r="G311" s="33">
        <v>1014</v>
      </c>
      <c r="H311" s="43"/>
    </row>
    <row r="312" spans="1:8" s="16" customFormat="1">
      <c r="A312" s="44" t="s">
        <v>262</v>
      </c>
      <c r="B312" s="7" t="s">
        <v>26</v>
      </c>
      <c r="C312" s="7" t="s">
        <v>39</v>
      </c>
      <c r="D312" s="7" t="s">
        <v>11</v>
      </c>
      <c r="E312" s="7" t="s">
        <v>120</v>
      </c>
      <c r="F312" s="7" t="s">
        <v>26</v>
      </c>
      <c r="G312" s="33">
        <v>14272</v>
      </c>
      <c r="H312" s="43"/>
    </row>
    <row r="313" spans="1:8" ht="37.5" hidden="1">
      <c r="A313" s="41" t="s">
        <v>155</v>
      </c>
      <c r="B313" s="7" t="s">
        <v>26</v>
      </c>
      <c r="C313" s="7" t="s">
        <v>39</v>
      </c>
      <c r="D313" s="7" t="s">
        <v>11</v>
      </c>
      <c r="E313" s="7" t="s">
        <v>120</v>
      </c>
      <c r="F313" s="7" t="s">
        <v>27</v>
      </c>
      <c r="G313" s="33"/>
      <c r="H313" s="43"/>
    </row>
    <row r="314" spans="1:8" ht="23.25" customHeight="1">
      <c r="A314" s="41" t="s">
        <v>267</v>
      </c>
      <c r="B314" s="7" t="s">
        <v>26</v>
      </c>
      <c r="C314" s="7" t="s">
        <v>39</v>
      </c>
      <c r="D314" s="7" t="s">
        <v>11</v>
      </c>
      <c r="E314" s="7" t="s">
        <v>120</v>
      </c>
      <c r="F314" s="7" t="s">
        <v>265</v>
      </c>
      <c r="G314" s="33">
        <v>6059</v>
      </c>
      <c r="H314" s="43"/>
    </row>
    <row r="315" spans="1:8" ht="37.5" hidden="1">
      <c r="A315" s="41" t="s">
        <v>220</v>
      </c>
      <c r="B315" s="7" t="s">
        <v>26</v>
      </c>
      <c r="C315" s="7" t="s">
        <v>39</v>
      </c>
      <c r="D315" s="7" t="s">
        <v>11</v>
      </c>
      <c r="E315" s="7" t="s">
        <v>120</v>
      </c>
      <c r="F315" s="7" t="s">
        <v>219</v>
      </c>
      <c r="G315" s="33">
        <f>180+30+35+61-61-245</f>
        <v>0</v>
      </c>
      <c r="H315" s="43"/>
    </row>
    <row r="316" spans="1:8" ht="37.5">
      <c r="A316" s="45" t="s">
        <v>93</v>
      </c>
      <c r="B316" s="7" t="s">
        <v>26</v>
      </c>
      <c r="C316" s="7" t="s">
        <v>39</v>
      </c>
      <c r="D316" s="7" t="s">
        <v>20</v>
      </c>
      <c r="E316" s="7"/>
      <c r="F316" s="7"/>
      <c r="G316" s="32">
        <f>SUBTOTAL(9,G317:G320)</f>
        <v>5488</v>
      </c>
      <c r="H316" s="42"/>
    </row>
    <row r="317" spans="1:8" ht="93.75">
      <c r="A317" s="41" t="s">
        <v>5</v>
      </c>
      <c r="B317" s="7" t="s">
        <v>26</v>
      </c>
      <c r="C317" s="7" t="s">
        <v>39</v>
      </c>
      <c r="D317" s="7" t="s">
        <v>20</v>
      </c>
      <c r="E317" s="7" t="s">
        <v>13</v>
      </c>
      <c r="F317" s="7"/>
      <c r="G317" s="32">
        <f>SUBTOTAL(9,G318:G320)</f>
        <v>5488</v>
      </c>
      <c r="H317" s="42"/>
    </row>
    <row r="318" spans="1:8" ht="56.25">
      <c r="A318" s="41" t="s">
        <v>133</v>
      </c>
      <c r="B318" s="7" t="s">
        <v>26</v>
      </c>
      <c r="C318" s="7" t="s">
        <v>39</v>
      </c>
      <c r="D318" s="7" t="s">
        <v>20</v>
      </c>
      <c r="E318" s="7" t="s">
        <v>13</v>
      </c>
      <c r="F318" s="7" t="s">
        <v>130</v>
      </c>
      <c r="G318" s="33">
        <v>5170</v>
      </c>
      <c r="H318" s="43"/>
    </row>
    <row r="319" spans="1:8" ht="56.25">
      <c r="A319" s="41" t="s">
        <v>134</v>
      </c>
      <c r="B319" s="7" t="s">
        <v>26</v>
      </c>
      <c r="C319" s="7" t="s">
        <v>39</v>
      </c>
      <c r="D319" s="7" t="s">
        <v>20</v>
      </c>
      <c r="E319" s="7" t="s">
        <v>13</v>
      </c>
      <c r="F319" s="7" t="s">
        <v>131</v>
      </c>
      <c r="G319" s="33">
        <v>316</v>
      </c>
      <c r="H319" s="43"/>
    </row>
    <row r="320" spans="1:8" ht="37.5">
      <c r="A320" s="41" t="s">
        <v>135</v>
      </c>
      <c r="B320" s="7" t="s">
        <v>26</v>
      </c>
      <c r="C320" s="7" t="s">
        <v>39</v>
      </c>
      <c r="D320" s="7" t="s">
        <v>20</v>
      </c>
      <c r="E320" s="7" t="s">
        <v>13</v>
      </c>
      <c r="F320" s="7" t="s">
        <v>132</v>
      </c>
      <c r="G320" s="33">
        <v>2</v>
      </c>
      <c r="H320" s="43"/>
    </row>
    <row r="321" spans="1:8" ht="23.25" customHeight="1">
      <c r="A321" s="47" t="s">
        <v>57</v>
      </c>
      <c r="B321" s="9" t="s">
        <v>26</v>
      </c>
      <c r="C321" s="9" t="s">
        <v>56</v>
      </c>
      <c r="D321" s="9"/>
      <c r="E321" s="9"/>
      <c r="F321" s="9"/>
      <c r="G321" s="31">
        <f>SUBTOTAL(9,G322:G328)</f>
        <v>24243</v>
      </c>
      <c r="H321" s="40">
        <f t="shared" ref="H321" si="24">SUBTOTAL(9,H322:H328)</f>
        <v>18784</v>
      </c>
    </row>
    <row r="322" spans="1:8">
      <c r="A322" s="45" t="s">
        <v>58</v>
      </c>
      <c r="B322" s="7" t="s">
        <v>26</v>
      </c>
      <c r="C322" s="7" t="s">
        <v>56</v>
      </c>
      <c r="D322" s="7" t="s">
        <v>14</v>
      </c>
      <c r="E322" s="7"/>
      <c r="F322" s="7"/>
      <c r="G322" s="32">
        <f>SUBTOTAL(9,G323:G328)</f>
        <v>24243</v>
      </c>
      <c r="H322" s="42">
        <f t="shared" ref="H322" si="25">SUBTOTAL(9,H323:H328)</f>
        <v>18784</v>
      </c>
    </row>
    <row r="323" spans="1:8" ht="85.5" customHeight="1">
      <c r="A323" s="44" t="s">
        <v>205</v>
      </c>
      <c r="B323" s="7" t="s">
        <v>26</v>
      </c>
      <c r="C323" s="7" t="s">
        <v>56</v>
      </c>
      <c r="D323" s="7" t="s">
        <v>14</v>
      </c>
      <c r="E323" s="7" t="s">
        <v>204</v>
      </c>
      <c r="F323" s="7"/>
      <c r="G323" s="32">
        <f>SUBTOTAL(9,G324)</f>
        <v>14609</v>
      </c>
      <c r="H323" s="42">
        <f>SUBTOTAL(9,H324)</f>
        <v>14609</v>
      </c>
    </row>
    <row r="324" spans="1:8" ht="63" customHeight="1">
      <c r="A324" s="45" t="s">
        <v>264</v>
      </c>
      <c r="B324" s="7" t="s">
        <v>26</v>
      </c>
      <c r="C324" s="7" t="s">
        <v>56</v>
      </c>
      <c r="D324" s="7" t="s">
        <v>14</v>
      </c>
      <c r="E324" s="7" t="s">
        <v>204</v>
      </c>
      <c r="F324" s="7" t="s">
        <v>263</v>
      </c>
      <c r="G324" s="33">
        <v>14609</v>
      </c>
      <c r="H324" s="43">
        <v>14609</v>
      </c>
    </row>
    <row r="325" spans="1:8" ht="56.25">
      <c r="A325" s="41" t="s">
        <v>189</v>
      </c>
      <c r="B325" s="7" t="s">
        <v>26</v>
      </c>
      <c r="C325" s="7" t="s">
        <v>56</v>
      </c>
      <c r="D325" s="7" t="s">
        <v>14</v>
      </c>
      <c r="E325" s="7" t="s">
        <v>109</v>
      </c>
      <c r="F325" s="7"/>
      <c r="G325" s="32">
        <f>SUBTOTAL(9,G326)</f>
        <v>5459</v>
      </c>
      <c r="H325" s="42"/>
    </row>
    <row r="326" spans="1:8" ht="56.25">
      <c r="A326" s="45" t="s">
        <v>264</v>
      </c>
      <c r="B326" s="7" t="s">
        <v>26</v>
      </c>
      <c r="C326" s="7" t="s">
        <v>56</v>
      </c>
      <c r="D326" s="7" t="s">
        <v>14</v>
      </c>
      <c r="E326" s="7" t="s">
        <v>109</v>
      </c>
      <c r="F326" s="7" t="s">
        <v>263</v>
      </c>
      <c r="G326" s="33">
        <v>5459</v>
      </c>
      <c r="H326" s="43"/>
    </row>
    <row r="327" spans="1:8" ht="78.75" customHeight="1">
      <c r="A327" s="45" t="s">
        <v>207</v>
      </c>
      <c r="B327" s="7" t="s">
        <v>26</v>
      </c>
      <c r="C327" s="7" t="s">
        <v>56</v>
      </c>
      <c r="D327" s="7" t="s">
        <v>14</v>
      </c>
      <c r="E327" s="7" t="s">
        <v>206</v>
      </c>
      <c r="F327" s="7"/>
      <c r="G327" s="32">
        <f>SUBTOTAL(9,G328)</f>
        <v>4175</v>
      </c>
      <c r="H327" s="42">
        <f>SUBTOTAL(9,H328)</f>
        <v>4175</v>
      </c>
    </row>
    <row r="328" spans="1:8" ht="56.25">
      <c r="A328" s="45" t="s">
        <v>264</v>
      </c>
      <c r="B328" s="7" t="s">
        <v>26</v>
      </c>
      <c r="C328" s="7" t="s">
        <v>56</v>
      </c>
      <c r="D328" s="7" t="s">
        <v>14</v>
      </c>
      <c r="E328" s="7" t="s">
        <v>206</v>
      </c>
      <c r="F328" s="7" t="s">
        <v>263</v>
      </c>
      <c r="G328" s="33">
        <v>4175</v>
      </c>
      <c r="H328" s="43">
        <v>4175</v>
      </c>
    </row>
    <row r="329" spans="1:8" ht="22.5" customHeight="1">
      <c r="A329" s="47" t="s">
        <v>68</v>
      </c>
      <c r="B329" s="9" t="s">
        <v>26</v>
      </c>
      <c r="C329" s="9" t="s">
        <v>29</v>
      </c>
      <c r="D329" s="9"/>
      <c r="E329" s="9"/>
      <c r="F329" s="9"/>
      <c r="G329" s="31">
        <f>SUBTOTAL(9,G330:G335)</f>
        <v>13044</v>
      </c>
      <c r="H329" s="40">
        <f>SUBTOTAL(9,H330:H335)</f>
        <v>1600</v>
      </c>
    </row>
    <row r="330" spans="1:8">
      <c r="A330" s="52" t="s">
        <v>91</v>
      </c>
      <c r="B330" s="7" t="s">
        <v>26</v>
      </c>
      <c r="C330" s="7" t="s">
        <v>29</v>
      </c>
      <c r="D330" s="7" t="s">
        <v>11</v>
      </c>
      <c r="E330" s="7"/>
      <c r="F330" s="7"/>
      <c r="G330" s="32">
        <f>SUBTOTAL(9,G331:G335)</f>
        <v>13044</v>
      </c>
      <c r="H330" s="42">
        <f t="shared" ref="H330" si="26">SUBTOTAL(9,H331:H335)</f>
        <v>1600</v>
      </c>
    </row>
    <row r="331" spans="1:8" ht="121.5" customHeight="1">
      <c r="A331" s="41" t="s">
        <v>239</v>
      </c>
      <c r="B331" s="7" t="s">
        <v>26</v>
      </c>
      <c r="C331" s="7" t="s">
        <v>29</v>
      </c>
      <c r="D331" s="7" t="s">
        <v>11</v>
      </c>
      <c r="E331" s="7" t="s">
        <v>201</v>
      </c>
      <c r="F331" s="7"/>
      <c r="G331" s="32">
        <f>SUBTOTAL(9,G332:G333)</f>
        <v>1600</v>
      </c>
      <c r="H331" s="42">
        <f>SUBTOTAL(9,H332:H333)</f>
        <v>1600</v>
      </c>
    </row>
    <row r="332" spans="1:8">
      <c r="A332" s="41" t="s">
        <v>262</v>
      </c>
      <c r="B332" s="7" t="s">
        <v>26</v>
      </c>
      <c r="C332" s="7" t="s">
        <v>29</v>
      </c>
      <c r="D332" s="7" t="s">
        <v>11</v>
      </c>
      <c r="E332" s="7" t="s">
        <v>201</v>
      </c>
      <c r="F332" s="7" t="s">
        <v>26</v>
      </c>
      <c r="G332" s="33">
        <v>1600</v>
      </c>
      <c r="H332" s="43">
        <v>1600</v>
      </c>
    </row>
    <row r="333" spans="1:8" s="16" customFormat="1" ht="75">
      <c r="A333" s="41" t="s">
        <v>190</v>
      </c>
      <c r="B333" s="7" t="s">
        <v>26</v>
      </c>
      <c r="C333" s="7" t="s">
        <v>29</v>
      </c>
      <c r="D333" s="7" t="s">
        <v>11</v>
      </c>
      <c r="E333" s="7" t="s">
        <v>108</v>
      </c>
      <c r="F333" s="7"/>
      <c r="G333" s="32">
        <f>SUBTOTAL(9,G334:G335)</f>
        <v>11444</v>
      </c>
      <c r="H333" s="42"/>
    </row>
    <row r="334" spans="1:8" s="16" customFormat="1">
      <c r="A334" s="44" t="s">
        <v>261</v>
      </c>
      <c r="B334" s="7" t="s">
        <v>26</v>
      </c>
      <c r="C334" s="7" t="s">
        <v>29</v>
      </c>
      <c r="D334" s="7" t="s">
        <v>11</v>
      </c>
      <c r="E334" s="7" t="s">
        <v>108</v>
      </c>
      <c r="F334" s="7" t="s">
        <v>26</v>
      </c>
      <c r="G334" s="33">
        <v>11444</v>
      </c>
      <c r="H334" s="43"/>
    </row>
    <row r="335" spans="1:8" ht="37.5" hidden="1">
      <c r="A335" s="41" t="s">
        <v>155</v>
      </c>
      <c r="B335" s="7" t="s">
        <v>26</v>
      </c>
      <c r="C335" s="7" t="s">
        <v>29</v>
      </c>
      <c r="D335" s="7" t="s">
        <v>11</v>
      </c>
      <c r="E335" s="7" t="s">
        <v>108</v>
      </c>
      <c r="F335" s="7" t="s">
        <v>27</v>
      </c>
      <c r="G335" s="33">
        <f>3420+200-117-3503</f>
        <v>0</v>
      </c>
      <c r="H335" s="43"/>
    </row>
    <row r="336" spans="1:8" ht="75">
      <c r="A336" s="48" t="s">
        <v>199</v>
      </c>
      <c r="B336" s="13" t="s">
        <v>27</v>
      </c>
      <c r="C336" s="14"/>
      <c r="D336" s="14"/>
      <c r="E336" s="13"/>
      <c r="F336" s="14"/>
      <c r="G336" s="26">
        <f>SUBTOTAL(9,G337:G349)</f>
        <v>2243</v>
      </c>
      <c r="H336" s="49">
        <f t="shared" ref="H336" si="27">SUBTOTAL(9,H337:H349)</f>
        <v>2014</v>
      </c>
    </row>
    <row r="337" spans="1:8" ht="37.5">
      <c r="A337" s="47" t="s">
        <v>57</v>
      </c>
      <c r="B337" s="9" t="s">
        <v>27</v>
      </c>
      <c r="C337" s="9" t="s">
        <v>56</v>
      </c>
      <c r="D337" s="9"/>
      <c r="E337" s="9"/>
      <c r="F337" s="9"/>
      <c r="G337" s="27">
        <f>SUBTOTAL(9,G338:G349)</f>
        <v>2243</v>
      </c>
      <c r="H337" s="53">
        <f>SUBTOTAL(9,H338:H349)</f>
        <v>2014</v>
      </c>
    </row>
    <row r="338" spans="1:8">
      <c r="A338" s="45" t="s">
        <v>58</v>
      </c>
      <c r="B338" s="7" t="s">
        <v>27</v>
      </c>
      <c r="C338" s="7" t="s">
        <v>56</v>
      </c>
      <c r="D338" s="7" t="s">
        <v>14</v>
      </c>
      <c r="E338" s="7"/>
      <c r="F338" s="7"/>
      <c r="G338" s="28">
        <f>SUBTOTAL(9,G339:G340)</f>
        <v>99</v>
      </c>
      <c r="H338" s="54"/>
    </row>
    <row r="339" spans="1:8" ht="56.25">
      <c r="A339" s="41" t="s">
        <v>200</v>
      </c>
      <c r="B339" s="7" t="s">
        <v>27</v>
      </c>
      <c r="C339" s="7" t="s">
        <v>56</v>
      </c>
      <c r="D339" s="7" t="s">
        <v>14</v>
      </c>
      <c r="E339" s="7" t="s">
        <v>103</v>
      </c>
      <c r="F339" s="7"/>
      <c r="G339" s="28">
        <f>SUBTOTAL(9,G340)</f>
        <v>99</v>
      </c>
      <c r="H339" s="54"/>
    </row>
    <row r="340" spans="1:8" ht="60.75" customHeight="1">
      <c r="A340" s="41" t="s">
        <v>134</v>
      </c>
      <c r="B340" s="7" t="s">
        <v>27</v>
      </c>
      <c r="C340" s="7" t="s">
        <v>56</v>
      </c>
      <c r="D340" s="7" t="s">
        <v>14</v>
      </c>
      <c r="E340" s="7" t="s">
        <v>103</v>
      </c>
      <c r="F340" s="7" t="s">
        <v>131</v>
      </c>
      <c r="G340" s="29">
        <v>99</v>
      </c>
      <c r="H340" s="55"/>
    </row>
    <row r="341" spans="1:8">
      <c r="A341" s="45" t="s">
        <v>62</v>
      </c>
      <c r="B341" s="7" t="s">
        <v>27</v>
      </c>
      <c r="C341" s="7" t="s">
        <v>56</v>
      </c>
      <c r="D341" s="7" t="s">
        <v>20</v>
      </c>
      <c r="E341" s="7"/>
      <c r="F341" s="7"/>
      <c r="G341" s="63">
        <f>SUBTOTAL(9,G342:G343)</f>
        <v>1301</v>
      </c>
      <c r="H341" s="56">
        <f t="shared" ref="H341" si="28">SUBTOTAL(9,H342:H343)</f>
        <v>1301</v>
      </c>
    </row>
    <row r="342" spans="1:8" ht="37.5">
      <c r="A342" s="41" t="s">
        <v>64</v>
      </c>
      <c r="B342" s="7" t="s">
        <v>27</v>
      </c>
      <c r="C342" s="7" t="s">
        <v>56</v>
      </c>
      <c r="D342" s="7" t="s">
        <v>20</v>
      </c>
      <c r="E342" s="7" t="s">
        <v>63</v>
      </c>
      <c r="F342" s="7"/>
      <c r="G342" s="62">
        <f>SUBTOTAL(9,G343)</f>
        <v>1301</v>
      </c>
      <c r="H342" s="42">
        <f t="shared" ref="H342" si="29">SUBTOTAL(9,H343)</f>
        <v>1301</v>
      </c>
    </row>
    <row r="343" spans="1:8" ht="37.5">
      <c r="A343" s="41" t="s">
        <v>140</v>
      </c>
      <c r="B343" s="7" t="s">
        <v>27</v>
      </c>
      <c r="C343" s="7" t="s">
        <v>56</v>
      </c>
      <c r="D343" s="7" t="s">
        <v>20</v>
      </c>
      <c r="E343" s="7" t="s">
        <v>63</v>
      </c>
      <c r="F343" s="7" t="s">
        <v>139</v>
      </c>
      <c r="G343" s="35">
        <v>1301</v>
      </c>
      <c r="H343" s="43">
        <v>1301</v>
      </c>
    </row>
    <row r="344" spans="1:8" ht="37.5">
      <c r="A344" s="45" t="s">
        <v>76</v>
      </c>
      <c r="B344" s="7" t="s">
        <v>27</v>
      </c>
      <c r="C344" s="7" t="s">
        <v>56</v>
      </c>
      <c r="D344" s="7" t="s">
        <v>46</v>
      </c>
      <c r="E344" s="7"/>
      <c r="F344" s="7"/>
      <c r="G344" s="28">
        <f>SUBTOTAL(9,G345:G349)</f>
        <v>843</v>
      </c>
      <c r="H344" s="56">
        <f t="shared" ref="H344" si="30">SUBTOTAL(9,H345:H349)</f>
        <v>713</v>
      </c>
    </row>
    <row r="345" spans="1:8" ht="93.75">
      <c r="A345" s="41" t="s">
        <v>5</v>
      </c>
      <c r="B345" s="7" t="s">
        <v>27</v>
      </c>
      <c r="C345" s="7" t="s">
        <v>56</v>
      </c>
      <c r="D345" s="7" t="s">
        <v>46</v>
      </c>
      <c r="E345" s="7" t="s">
        <v>13</v>
      </c>
      <c r="F345" s="7"/>
      <c r="G345" s="28">
        <f>SUBTOTAL(9,G346)</f>
        <v>130</v>
      </c>
      <c r="H345" s="56"/>
    </row>
    <row r="346" spans="1:8" ht="56.25">
      <c r="A346" s="41" t="s">
        <v>133</v>
      </c>
      <c r="B346" s="7" t="s">
        <v>27</v>
      </c>
      <c r="C346" s="7" t="s">
        <v>56</v>
      </c>
      <c r="D346" s="7" t="s">
        <v>46</v>
      </c>
      <c r="E346" s="7" t="s">
        <v>13</v>
      </c>
      <c r="F346" s="7" t="s">
        <v>130</v>
      </c>
      <c r="G346" s="29">
        <v>130</v>
      </c>
      <c r="H346" s="55"/>
    </row>
    <row r="347" spans="1:8">
      <c r="A347" s="50" t="s">
        <v>85</v>
      </c>
      <c r="B347" s="7" t="s">
        <v>27</v>
      </c>
      <c r="C347" s="7" t="s">
        <v>56</v>
      </c>
      <c r="D347" s="7" t="s">
        <v>46</v>
      </c>
      <c r="E347" s="7" t="s">
        <v>84</v>
      </c>
      <c r="F347" s="7"/>
      <c r="G347" s="28">
        <f>SUBTOTAL(9,G348:G349)</f>
        <v>713</v>
      </c>
      <c r="H347" s="56">
        <f t="shared" ref="H347" si="31">SUBTOTAL(9,H348:H349)</f>
        <v>713</v>
      </c>
    </row>
    <row r="348" spans="1:8" ht="56.25">
      <c r="A348" s="41" t="s">
        <v>133</v>
      </c>
      <c r="B348" s="7" t="s">
        <v>27</v>
      </c>
      <c r="C348" s="7" t="s">
        <v>56</v>
      </c>
      <c r="D348" s="7" t="s">
        <v>46</v>
      </c>
      <c r="E348" s="7" t="s">
        <v>84</v>
      </c>
      <c r="F348" s="7" t="s">
        <v>130</v>
      </c>
      <c r="G348" s="29">
        <v>548</v>
      </c>
      <c r="H348" s="55">
        <v>548</v>
      </c>
    </row>
    <row r="349" spans="1:8" ht="65.25" customHeight="1">
      <c r="A349" s="41" t="s">
        <v>134</v>
      </c>
      <c r="B349" s="7" t="s">
        <v>27</v>
      </c>
      <c r="C349" s="7" t="s">
        <v>56</v>
      </c>
      <c r="D349" s="7" t="s">
        <v>46</v>
      </c>
      <c r="E349" s="7" t="s">
        <v>84</v>
      </c>
      <c r="F349" s="7" t="s">
        <v>131</v>
      </c>
      <c r="G349" s="29">
        <v>165</v>
      </c>
      <c r="H349" s="55">
        <v>165</v>
      </c>
    </row>
    <row r="350" spans="1:8" ht="75">
      <c r="A350" s="48" t="s">
        <v>69</v>
      </c>
      <c r="B350" s="13" t="s">
        <v>82</v>
      </c>
      <c r="C350" s="14"/>
      <c r="D350" s="14"/>
      <c r="E350" s="13"/>
      <c r="F350" s="14"/>
      <c r="G350" s="34">
        <f>SUBTOTAL(9,G351:G424)</f>
        <v>213022</v>
      </c>
      <c r="H350" s="49">
        <f t="shared" ref="H350" si="32">SUBTOTAL(9,H351:H424)</f>
        <v>152076</v>
      </c>
    </row>
    <row r="351" spans="1:8" ht="24.75" customHeight="1">
      <c r="A351" s="39" t="s">
        <v>10</v>
      </c>
      <c r="B351" s="9" t="s">
        <v>82</v>
      </c>
      <c r="C351" s="9" t="s">
        <v>11</v>
      </c>
      <c r="D351" s="9"/>
      <c r="E351" s="9"/>
      <c r="F351" s="9"/>
      <c r="G351" s="31">
        <f>SUBTOTAL(9,G352:G356)</f>
        <v>8757</v>
      </c>
      <c r="H351" s="40"/>
    </row>
    <row r="352" spans="1:8" s="10" customFormat="1" ht="37.5">
      <c r="A352" s="41" t="s">
        <v>16</v>
      </c>
      <c r="B352" s="7" t="s">
        <v>82</v>
      </c>
      <c r="C352" s="7" t="s">
        <v>11</v>
      </c>
      <c r="D352" s="7" t="s">
        <v>89</v>
      </c>
      <c r="E352" s="7"/>
      <c r="F352" s="7"/>
      <c r="G352" s="32">
        <f>SUBTOTAL(9,G353:G356)</f>
        <v>8757</v>
      </c>
      <c r="H352" s="42"/>
    </row>
    <row r="353" spans="1:9" ht="93.75">
      <c r="A353" s="41" t="s">
        <v>5</v>
      </c>
      <c r="B353" s="7" t="s">
        <v>82</v>
      </c>
      <c r="C353" s="7" t="s">
        <v>11</v>
      </c>
      <c r="D353" s="7" t="s">
        <v>89</v>
      </c>
      <c r="E353" s="7" t="s">
        <v>13</v>
      </c>
      <c r="F353" s="7"/>
      <c r="G353" s="32">
        <f>SUBTOTAL(9,G354:G356)</f>
        <v>8757</v>
      </c>
      <c r="H353" s="42"/>
    </row>
    <row r="354" spans="1:9" ht="56.25">
      <c r="A354" s="41" t="s">
        <v>133</v>
      </c>
      <c r="B354" s="7" t="s">
        <v>82</v>
      </c>
      <c r="C354" s="7" t="s">
        <v>11</v>
      </c>
      <c r="D354" s="7" t="s">
        <v>89</v>
      </c>
      <c r="E354" s="7" t="s">
        <v>13</v>
      </c>
      <c r="F354" s="7" t="s">
        <v>130</v>
      </c>
      <c r="G354" s="33">
        <v>7345</v>
      </c>
      <c r="H354" s="43"/>
    </row>
    <row r="355" spans="1:9" ht="56.25">
      <c r="A355" s="41" t="s">
        <v>134</v>
      </c>
      <c r="B355" s="7" t="s">
        <v>82</v>
      </c>
      <c r="C355" s="7" t="s">
        <v>11</v>
      </c>
      <c r="D355" s="7" t="s">
        <v>89</v>
      </c>
      <c r="E355" s="7" t="s">
        <v>13</v>
      </c>
      <c r="F355" s="7" t="s">
        <v>131</v>
      </c>
      <c r="G355" s="33">
        <v>1403</v>
      </c>
      <c r="H355" s="43"/>
    </row>
    <row r="356" spans="1:9" ht="37.5">
      <c r="A356" s="41" t="s">
        <v>135</v>
      </c>
      <c r="B356" s="7" t="s">
        <v>82</v>
      </c>
      <c r="C356" s="7" t="s">
        <v>11</v>
      </c>
      <c r="D356" s="7" t="s">
        <v>89</v>
      </c>
      <c r="E356" s="7" t="s">
        <v>13</v>
      </c>
      <c r="F356" s="7" t="s">
        <v>132</v>
      </c>
      <c r="G356" s="33">
        <v>9</v>
      </c>
      <c r="H356" s="43"/>
      <c r="I356" s="65"/>
    </row>
    <row r="357" spans="1:9" ht="23.25" customHeight="1">
      <c r="A357" s="39" t="s">
        <v>22</v>
      </c>
      <c r="B357" s="9" t="s">
        <v>82</v>
      </c>
      <c r="C357" s="9" t="s">
        <v>20</v>
      </c>
      <c r="D357" s="9"/>
      <c r="E357" s="9"/>
      <c r="F357" s="9"/>
      <c r="G357" s="31">
        <f>SUBTOTAL(9,G358:G363)</f>
        <v>2627</v>
      </c>
      <c r="H357" s="40"/>
    </row>
    <row r="358" spans="1:9" ht="23.25" customHeight="1">
      <c r="A358" s="41" t="s">
        <v>114</v>
      </c>
      <c r="B358" s="7" t="s">
        <v>82</v>
      </c>
      <c r="C358" s="7" t="s">
        <v>20</v>
      </c>
      <c r="D358" s="7" t="s">
        <v>38</v>
      </c>
      <c r="E358" s="7"/>
      <c r="F358" s="7"/>
      <c r="G358" s="32">
        <f>SUBTOTAL(9,G359:G360)</f>
        <v>1927</v>
      </c>
      <c r="H358" s="42"/>
    </row>
    <row r="359" spans="1:9" ht="78.75" customHeight="1">
      <c r="A359" s="41" t="s">
        <v>180</v>
      </c>
      <c r="B359" s="7" t="s">
        <v>82</v>
      </c>
      <c r="C359" s="7" t="s">
        <v>20</v>
      </c>
      <c r="D359" s="7" t="s">
        <v>38</v>
      </c>
      <c r="E359" s="7" t="s">
        <v>117</v>
      </c>
      <c r="F359" s="7"/>
      <c r="G359" s="32">
        <f>SUBTOTAL(9,G360)</f>
        <v>1927</v>
      </c>
      <c r="H359" s="42"/>
    </row>
    <row r="360" spans="1:9" ht="23.25" customHeight="1">
      <c r="A360" s="45" t="s">
        <v>78</v>
      </c>
      <c r="B360" s="7" t="s">
        <v>82</v>
      </c>
      <c r="C360" s="7" t="s">
        <v>20</v>
      </c>
      <c r="D360" s="7" t="s">
        <v>38</v>
      </c>
      <c r="E360" s="7" t="s">
        <v>117</v>
      </c>
      <c r="F360" s="7" t="s">
        <v>174</v>
      </c>
      <c r="G360" s="33">
        <v>1927</v>
      </c>
      <c r="H360" s="43"/>
    </row>
    <row r="361" spans="1:9" ht="37.5">
      <c r="A361" s="44" t="s">
        <v>23</v>
      </c>
      <c r="B361" s="7" t="s">
        <v>82</v>
      </c>
      <c r="C361" s="7" t="s">
        <v>20</v>
      </c>
      <c r="D361" s="7" t="s">
        <v>21</v>
      </c>
      <c r="E361" s="7"/>
      <c r="F361" s="7"/>
      <c r="G361" s="32">
        <f>SUBTOTAL(9,G362:G363)</f>
        <v>700</v>
      </c>
      <c r="H361" s="42"/>
    </row>
    <row r="362" spans="1:9" ht="75">
      <c r="A362" s="41" t="s">
        <v>180</v>
      </c>
      <c r="B362" s="7" t="s">
        <v>82</v>
      </c>
      <c r="C362" s="7" t="s">
        <v>20</v>
      </c>
      <c r="D362" s="7" t="s">
        <v>21</v>
      </c>
      <c r="E362" s="7" t="s">
        <v>117</v>
      </c>
      <c r="F362" s="7"/>
      <c r="G362" s="32">
        <f>SUBTOTAL(9,G363:G363)</f>
        <v>700</v>
      </c>
      <c r="H362" s="42"/>
    </row>
    <row r="363" spans="1:9" ht="56.25">
      <c r="A363" s="41" t="s">
        <v>134</v>
      </c>
      <c r="B363" s="7" t="s">
        <v>82</v>
      </c>
      <c r="C363" s="7" t="s">
        <v>20</v>
      </c>
      <c r="D363" s="7" t="s">
        <v>21</v>
      </c>
      <c r="E363" s="7" t="s">
        <v>117</v>
      </c>
      <c r="F363" s="7" t="s">
        <v>131</v>
      </c>
      <c r="G363" s="33">
        <v>700</v>
      </c>
      <c r="H363" s="43"/>
    </row>
    <row r="364" spans="1:9" ht="20.25" customHeight="1">
      <c r="A364" s="39" t="s">
        <v>41</v>
      </c>
      <c r="B364" s="9" t="s">
        <v>82</v>
      </c>
      <c r="C364" s="9" t="s">
        <v>42</v>
      </c>
      <c r="D364" s="9"/>
      <c r="E364" s="9"/>
      <c r="F364" s="9"/>
      <c r="G364" s="31">
        <f>SUBTOTAL(9,G365:G385)</f>
        <v>149409</v>
      </c>
      <c r="H364" s="40">
        <f>SUBTOTAL(9,H365:H385)</f>
        <v>132603</v>
      </c>
    </row>
    <row r="365" spans="1:9">
      <c r="A365" s="41" t="s">
        <v>43</v>
      </c>
      <c r="B365" s="7" t="s">
        <v>82</v>
      </c>
      <c r="C365" s="7" t="s">
        <v>42</v>
      </c>
      <c r="D365" s="7" t="s">
        <v>12</v>
      </c>
      <c r="E365" s="7"/>
      <c r="F365" s="7"/>
      <c r="G365" s="32">
        <f>SUBTOTAL(9,G366:G378)</f>
        <v>142697</v>
      </c>
      <c r="H365" s="42">
        <f t="shared" ref="H365" si="33">SUBTOTAL(9,H366:H378)</f>
        <v>130723</v>
      </c>
    </row>
    <row r="366" spans="1:9" ht="150">
      <c r="A366" s="41" t="s">
        <v>268</v>
      </c>
      <c r="B366" s="7" t="s">
        <v>82</v>
      </c>
      <c r="C366" s="7" t="s">
        <v>42</v>
      </c>
      <c r="D366" s="7" t="s">
        <v>12</v>
      </c>
      <c r="E366" s="7" t="s">
        <v>201</v>
      </c>
      <c r="F366" s="7"/>
      <c r="G366" s="32">
        <f>SUBTOTAL(9,G367:G367)</f>
        <v>1600</v>
      </c>
      <c r="H366" s="42">
        <f>SUBTOTAL(9,H367:H367)</f>
        <v>1600</v>
      </c>
    </row>
    <row r="367" spans="1:9">
      <c r="A367" s="45" t="s">
        <v>78</v>
      </c>
      <c r="B367" s="7" t="s">
        <v>82</v>
      </c>
      <c r="C367" s="7" t="s">
        <v>42</v>
      </c>
      <c r="D367" s="7" t="s">
        <v>12</v>
      </c>
      <c r="E367" s="7" t="s">
        <v>201</v>
      </c>
      <c r="F367" s="7" t="s">
        <v>174</v>
      </c>
      <c r="G367" s="33">
        <v>1600</v>
      </c>
      <c r="H367" s="43">
        <v>1600</v>
      </c>
    </row>
    <row r="368" spans="1:9" ht="146.25" customHeight="1">
      <c r="A368" s="41" t="s">
        <v>270</v>
      </c>
      <c r="B368" s="7" t="s">
        <v>82</v>
      </c>
      <c r="C368" s="7" t="s">
        <v>42</v>
      </c>
      <c r="D368" s="7" t="s">
        <v>12</v>
      </c>
      <c r="E368" s="7" t="s">
        <v>214</v>
      </c>
      <c r="F368" s="7"/>
      <c r="G368" s="32">
        <f>SUBTOTAL(9,G369:G369)</f>
        <v>36833</v>
      </c>
      <c r="H368" s="42">
        <f t="shared" ref="H368" si="34">SUBTOTAL(9,H369:H369)</f>
        <v>36833</v>
      </c>
    </row>
    <row r="369" spans="1:9" ht="18.75" customHeight="1">
      <c r="A369" s="45" t="s">
        <v>78</v>
      </c>
      <c r="B369" s="7" t="s">
        <v>82</v>
      </c>
      <c r="C369" s="7" t="s">
        <v>42</v>
      </c>
      <c r="D369" s="7" t="s">
        <v>12</v>
      </c>
      <c r="E369" s="7" t="s">
        <v>214</v>
      </c>
      <c r="F369" s="7" t="s">
        <v>174</v>
      </c>
      <c r="G369" s="33">
        <v>36833</v>
      </c>
      <c r="H369" s="43">
        <v>36833</v>
      </c>
    </row>
    <row r="370" spans="1:9" s="16" customFormat="1" ht="75">
      <c r="A370" s="41" t="s">
        <v>194</v>
      </c>
      <c r="B370" s="7" t="s">
        <v>82</v>
      </c>
      <c r="C370" s="7" t="s">
        <v>42</v>
      </c>
      <c r="D370" s="7" t="s">
        <v>12</v>
      </c>
      <c r="E370" s="7" t="s">
        <v>98</v>
      </c>
      <c r="F370" s="7"/>
      <c r="G370" s="32">
        <f>SUBTOTAL(9,G371)</f>
        <v>2909</v>
      </c>
      <c r="H370" s="42"/>
    </row>
    <row r="371" spans="1:9" s="16" customFormat="1">
      <c r="A371" s="45" t="s">
        <v>78</v>
      </c>
      <c r="B371" s="7" t="s">
        <v>82</v>
      </c>
      <c r="C371" s="7" t="s">
        <v>42</v>
      </c>
      <c r="D371" s="7" t="s">
        <v>12</v>
      </c>
      <c r="E371" s="7" t="s">
        <v>98</v>
      </c>
      <c r="F371" s="7" t="s">
        <v>174</v>
      </c>
      <c r="G371" s="33">
        <v>2909</v>
      </c>
      <c r="H371" s="43"/>
    </row>
    <row r="372" spans="1:9" s="16" customFormat="1" ht="93.75">
      <c r="A372" s="41" t="s">
        <v>181</v>
      </c>
      <c r="B372" s="7" t="s">
        <v>82</v>
      </c>
      <c r="C372" s="7" t="s">
        <v>42</v>
      </c>
      <c r="D372" s="7" t="s">
        <v>12</v>
      </c>
      <c r="E372" s="7" t="s">
        <v>115</v>
      </c>
      <c r="F372" s="7"/>
      <c r="G372" s="32">
        <f>SUBTOTAL(9,G373:G374)</f>
        <v>9065</v>
      </c>
      <c r="H372" s="42"/>
    </row>
    <row r="373" spans="1:9" s="16" customFormat="1" ht="56.25">
      <c r="A373" s="41" t="s">
        <v>134</v>
      </c>
      <c r="B373" s="7" t="s">
        <v>82</v>
      </c>
      <c r="C373" s="7" t="s">
        <v>42</v>
      </c>
      <c r="D373" s="7" t="s">
        <v>12</v>
      </c>
      <c r="E373" s="7" t="s">
        <v>115</v>
      </c>
      <c r="F373" s="7" t="s">
        <v>131</v>
      </c>
      <c r="G373" s="33">
        <v>8667</v>
      </c>
      <c r="H373" s="43"/>
    </row>
    <row r="374" spans="1:9" s="16" customFormat="1">
      <c r="A374" s="45" t="s">
        <v>78</v>
      </c>
      <c r="B374" s="7" t="s">
        <v>82</v>
      </c>
      <c r="C374" s="7" t="s">
        <v>42</v>
      </c>
      <c r="D374" s="7" t="s">
        <v>12</v>
      </c>
      <c r="E374" s="7" t="s">
        <v>115</v>
      </c>
      <c r="F374" s="7" t="s">
        <v>174</v>
      </c>
      <c r="G374" s="33">
        <v>398</v>
      </c>
      <c r="H374" s="43"/>
    </row>
    <row r="375" spans="1:9" s="16" customFormat="1" ht="74.25" hidden="1" customHeight="1">
      <c r="A375" s="41" t="s">
        <v>180</v>
      </c>
      <c r="B375" s="7" t="s">
        <v>82</v>
      </c>
      <c r="C375" s="7" t="s">
        <v>42</v>
      </c>
      <c r="D375" s="7" t="s">
        <v>12</v>
      </c>
      <c r="E375" s="7" t="s">
        <v>117</v>
      </c>
      <c r="F375" s="7"/>
      <c r="G375" s="32">
        <f>SUBTOTAL(9,G376:G376)</f>
        <v>0</v>
      </c>
      <c r="H375" s="57"/>
    </row>
    <row r="376" spans="1:9" s="16" customFormat="1" ht="18.75" hidden="1" customHeight="1">
      <c r="A376" s="44" t="s">
        <v>78</v>
      </c>
      <c r="B376" s="7" t="s">
        <v>82</v>
      </c>
      <c r="C376" s="7" t="s">
        <v>42</v>
      </c>
      <c r="D376" s="7" t="s">
        <v>12</v>
      </c>
      <c r="E376" s="7" t="s">
        <v>117</v>
      </c>
      <c r="F376" s="7" t="s">
        <v>174</v>
      </c>
      <c r="G376" s="33"/>
      <c r="H376" s="43"/>
    </row>
    <row r="377" spans="1:9" s="16" customFormat="1" ht="156" customHeight="1">
      <c r="A377" s="45" t="s">
        <v>269</v>
      </c>
      <c r="B377" s="7" t="s">
        <v>82</v>
      </c>
      <c r="C377" s="7" t="s">
        <v>42</v>
      </c>
      <c r="D377" s="7" t="s">
        <v>12</v>
      </c>
      <c r="E377" s="7" t="s">
        <v>206</v>
      </c>
      <c r="F377" s="7"/>
      <c r="G377" s="32">
        <f>SUBTOTAL(9,G378:G378)</f>
        <v>92290</v>
      </c>
      <c r="H377" s="42">
        <f t="shared" ref="H377" si="35">SUBTOTAL(9,H378:H378)</f>
        <v>92290</v>
      </c>
    </row>
    <row r="378" spans="1:9" s="16" customFormat="1" ht="18.75" customHeight="1">
      <c r="A378" s="44" t="s">
        <v>78</v>
      </c>
      <c r="B378" s="7" t="s">
        <v>82</v>
      </c>
      <c r="C378" s="7" t="s">
        <v>42</v>
      </c>
      <c r="D378" s="7" t="s">
        <v>12</v>
      </c>
      <c r="E378" s="7" t="s">
        <v>206</v>
      </c>
      <c r="F378" s="7" t="s">
        <v>174</v>
      </c>
      <c r="G378" s="33">
        <v>92290</v>
      </c>
      <c r="H378" s="43">
        <v>92290</v>
      </c>
    </row>
    <row r="379" spans="1:9" s="16" customFormat="1">
      <c r="A379" s="41" t="s">
        <v>44</v>
      </c>
      <c r="B379" s="7" t="s">
        <v>82</v>
      </c>
      <c r="C379" s="7" t="s">
        <v>42</v>
      </c>
      <c r="D379" s="7" t="s">
        <v>14</v>
      </c>
      <c r="E379" s="7"/>
      <c r="F379" s="7"/>
      <c r="G379" s="32">
        <f>SUBTOTAL(9,G380:G385)</f>
        <v>6712</v>
      </c>
      <c r="H379" s="42">
        <f>SUBTOTAL(9,H380:H385)</f>
        <v>1880</v>
      </c>
    </row>
    <row r="380" spans="1:9" s="16" customFormat="1" ht="56.25">
      <c r="A380" s="45" t="s">
        <v>73</v>
      </c>
      <c r="B380" s="7" t="s">
        <v>82</v>
      </c>
      <c r="C380" s="7" t="s">
        <v>42</v>
      </c>
      <c r="D380" s="7" t="s">
        <v>14</v>
      </c>
      <c r="E380" s="7" t="s">
        <v>74</v>
      </c>
      <c r="F380" s="7"/>
      <c r="G380" s="32">
        <f>SUBTOTAL(9,G381:G381)</f>
        <v>4832</v>
      </c>
      <c r="H380" s="42"/>
    </row>
    <row r="381" spans="1:9" s="16" customFormat="1" ht="69.75" customHeight="1">
      <c r="A381" s="41" t="s">
        <v>134</v>
      </c>
      <c r="B381" s="7" t="s">
        <v>82</v>
      </c>
      <c r="C381" s="7" t="s">
        <v>42</v>
      </c>
      <c r="D381" s="7" t="s">
        <v>14</v>
      </c>
      <c r="E381" s="7" t="s">
        <v>74</v>
      </c>
      <c r="F381" s="7" t="s">
        <v>131</v>
      </c>
      <c r="G381" s="33">
        <v>4832</v>
      </c>
      <c r="H381" s="43"/>
      <c r="I381" s="67"/>
    </row>
    <row r="382" spans="1:9" s="16" customFormat="1" ht="87.75" customHeight="1">
      <c r="A382" s="41" t="s">
        <v>244</v>
      </c>
      <c r="B382" s="7" t="s">
        <v>82</v>
      </c>
      <c r="C382" s="7" t="s">
        <v>42</v>
      </c>
      <c r="D382" s="7" t="s">
        <v>14</v>
      </c>
      <c r="E382" s="7" t="s">
        <v>201</v>
      </c>
      <c r="F382" s="7"/>
      <c r="G382" s="32">
        <f>SUBTOTAL(9,G383:G383)</f>
        <v>1880</v>
      </c>
      <c r="H382" s="42">
        <f>SUBTOTAL(9,H383:H383)</f>
        <v>1880</v>
      </c>
    </row>
    <row r="383" spans="1:9" s="16" customFormat="1" ht="61.5" customHeight="1">
      <c r="A383" s="41" t="s">
        <v>134</v>
      </c>
      <c r="B383" s="7" t="s">
        <v>82</v>
      </c>
      <c r="C383" s="7" t="s">
        <v>42</v>
      </c>
      <c r="D383" s="7" t="s">
        <v>14</v>
      </c>
      <c r="E383" s="7" t="s">
        <v>201</v>
      </c>
      <c r="F383" s="7" t="s">
        <v>131</v>
      </c>
      <c r="G383" s="33">
        <v>1880</v>
      </c>
      <c r="H383" s="43">
        <v>1880</v>
      </c>
    </row>
    <row r="384" spans="1:9" s="16" customFormat="1" ht="78.75" hidden="1" customHeight="1">
      <c r="A384" s="41" t="s">
        <v>180</v>
      </c>
      <c r="B384" s="7" t="s">
        <v>82</v>
      </c>
      <c r="C384" s="7" t="s">
        <v>42</v>
      </c>
      <c r="D384" s="7" t="s">
        <v>14</v>
      </c>
      <c r="E384" s="7" t="s">
        <v>117</v>
      </c>
      <c r="F384" s="7"/>
      <c r="G384" s="32">
        <f>SUBTOTAL(9,G385:G385)</f>
        <v>0</v>
      </c>
      <c r="H384" s="42"/>
    </row>
    <row r="385" spans="1:8" s="16" customFormat="1" ht="57.75" hidden="1" customHeight="1">
      <c r="A385" s="41" t="s">
        <v>134</v>
      </c>
      <c r="B385" s="7" t="s">
        <v>82</v>
      </c>
      <c r="C385" s="7" t="s">
        <v>42</v>
      </c>
      <c r="D385" s="7" t="s">
        <v>14</v>
      </c>
      <c r="E385" s="7" t="s">
        <v>117</v>
      </c>
      <c r="F385" s="7" t="s">
        <v>131</v>
      </c>
      <c r="G385" s="33">
        <f>900-500-400</f>
        <v>0</v>
      </c>
      <c r="H385" s="43"/>
    </row>
    <row r="386" spans="1:8" ht="26.25" customHeight="1">
      <c r="A386" s="39" t="s">
        <v>49</v>
      </c>
      <c r="B386" s="9" t="s">
        <v>82</v>
      </c>
      <c r="C386" s="9" t="s">
        <v>28</v>
      </c>
      <c r="D386" s="9"/>
      <c r="E386" s="9"/>
      <c r="F386" s="9"/>
      <c r="G386" s="31">
        <f>SUBTOTAL(9,G387:G407)</f>
        <v>47165</v>
      </c>
      <c r="H386" s="40">
        <f>SUBTOTAL(9,H387:H407)</f>
        <v>18368</v>
      </c>
    </row>
    <row r="387" spans="1:8">
      <c r="A387" s="41" t="s">
        <v>50</v>
      </c>
      <c r="B387" s="7" t="s">
        <v>82</v>
      </c>
      <c r="C387" s="7" t="s">
        <v>28</v>
      </c>
      <c r="D387" s="7" t="s">
        <v>11</v>
      </c>
      <c r="E387" s="7"/>
      <c r="F387" s="7"/>
      <c r="G387" s="32">
        <f>SUBTOTAL(9,G388:G395)</f>
        <v>17664</v>
      </c>
      <c r="H387" s="42">
        <f>SUBTOTAL(9,H388:H395)</f>
        <v>10731</v>
      </c>
    </row>
    <row r="388" spans="1:8" ht="110.25" customHeight="1">
      <c r="A388" s="41" t="s">
        <v>240</v>
      </c>
      <c r="B388" s="7" t="s">
        <v>82</v>
      </c>
      <c r="C388" s="7" t="s">
        <v>28</v>
      </c>
      <c r="D388" s="7" t="s">
        <v>11</v>
      </c>
      <c r="E388" s="7" t="s">
        <v>201</v>
      </c>
      <c r="F388" s="7"/>
      <c r="G388" s="32">
        <f>SUBTOTAL(9,G389:G390)</f>
        <v>3598</v>
      </c>
      <c r="H388" s="42">
        <f t="shared" ref="H388" si="36">SUBTOTAL(9,H389:H390)</f>
        <v>3598</v>
      </c>
    </row>
    <row r="389" spans="1:8" ht="62.25" customHeight="1">
      <c r="A389" s="41" t="s">
        <v>134</v>
      </c>
      <c r="B389" s="7" t="s">
        <v>82</v>
      </c>
      <c r="C389" s="7" t="s">
        <v>28</v>
      </c>
      <c r="D389" s="7" t="s">
        <v>11</v>
      </c>
      <c r="E389" s="7" t="s">
        <v>201</v>
      </c>
      <c r="F389" s="7" t="s">
        <v>131</v>
      </c>
      <c r="G389" s="33">
        <v>2925</v>
      </c>
      <c r="H389" s="43">
        <v>2925</v>
      </c>
    </row>
    <row r="390" spans="1:8" ht="27" customHeight="1">
      <c r="A390" s="41" t="s">
        <v>78</v>
      </c>
      <c r="B390" s="7" t="s">
        <v>82</v>
      </c>
      <c r="C390" s="7" t="s">
        <v>28</v>
      </c>
      <c r="D390" s="7" t="s">
        <v>11</v>
      </c>
      <c r="E390" s="7" t="s">
        <v>201</v>
      </c>
      <c r="F390" s="7" t="s">
        <v>174</v>
      </c>
      <c r="G390" s="33">
        <v>673</v>
      </c>
      <c r="H390" s="43">
        <v>673</v>
      </c>
    </row>
    <row r="391" spans="1:8" ht="113.25" customHeight="1">
      <c r="A391" s="41" t="s">
        <v>231</v>
      </c>
      <c r="B391" s="7" t="s">
        <v>82</v>
      </c>
      <c r="C391" s="7" t="s">
        <v>28</v>
      </c>
      <c r="D391" s="7" t="s">
        <v>11</v>
      </c>
      <c r="E391" s="7" t="s">
        <v>248</v>
      </c>
      <c r="F391" s="7"/>
      <c r="G391" s="32">
        <f>SUBTOTAL(9,G392)</f>
        <v>7133</v>
      </c>
      <c r="H391" s="42">
        <f t="shared" ref="H391" si="37">SUBTOTAL(9,H392)</f>
        <v>7133</v>
      </c>
    </row>
    <row r="392" spans="1:8" ht="27" customHeight="1">
      <c r="A392" s="41" t="s">
        <v>78</v>
      </c>
      <c r="B392" s="7" t="s">
        <v>82</v>
      </c>
      <c r="C392" s="7" t="s">
        <v>28</v>
      </c>
      <c r="D392" s="7" t="s">
        <v>11</v>
      </c>
      <c r="E392" s="7" t="s">
        <v>248</v>
      </c>
      <c r="F392" s="7" t="s">
        <v>174</v>
      </c>
      <c r="G392" s="33">
        <v>7133</v>
      </c>
      <c r="H392" s="43">
        <v>7133</v>
      </c>
    </row>
    <row r="393" spans="1:8" s="16" customFormat="1" ht="56.25">
      <c r="A393" s="41" t="s">
        <v>182</v>
      </c>
      <c r="B393" s="7" t="s">
        <v>82</v>
      </c>
      <c r="C393" s="7" t="s">
        <v>28</v>
      </c>
      <c r="D393" s="7" t="s">
        <v>11</v>
      </c>
      <c r="E393" s="7" t="s">
        <v>110</v>
      </c>
      <c r="F393" s="7"/>
      <c r="G393" s="32">
        <f>SUBTOTAL(9,G394:G395)</f>
        <v>6933</v>
      </c>
      <c r="H393" s="42"/>
    </row>
    <row r="394" spans="1:8" ht="56.25">
      <c r="A394" s="41" t="s">
        <v>134</v>
      </c>
      <c r="B394" s="7" t="s">
        <v>82</v>
      </c>
      <c r="C394" s="7" t="s">
        <v>28</v>
      </c>
      <c r="D394" s="7" t="s">
        <v>11</v>
      </c>
      <c r="E394" s="7" t="s">
        <v>110</v>
      </c>
      <c r="F394" s="7" t="s">
        <v>131</v>
      </c>
      <c r="G394" s="33">
        <v>6232</v>
      </c>
      <c r="H394" s="43"/>
    </row>
    <row r="395" spans="1:8">
      <c r="A395" s="44" t="s">
        <v>78</v>
      </c>
      <c r="B395" s="7" t="s">
        <v>82</v>
      </c>
      <c r="C395" s="7" t="s">
        <v>28</v>
      </c>
      <c r="D395" s="7" t="s">
        <v>11</v>
      </c>
      <c r="E395" s="7" t="s">
        <v>110</v>
      </c>
      <c r="F395" s="7" t="s">
        <v>174</v>
      </c>
      <c r="G395" s="33">
        <v>701</v>
      </c>
      <c r="H395" s="43"/>
    </row>
    <row r="396" spans="1:8">
      <c r="A396" s="41" t="s">
        <v>53</v>
      </c>
      <c r="B396" s="7" t="s">
        <v>82</v>
      </c>
      <c r="C396" s="7" t="s">
        <v>28</v>
      </c>
      <c r="D396" s="7" t="s">
        <v>12</v>
      </c>
      <c r="E396" s="7"/>
      <c r="F396" s="7"/>
      <c r="G396" s="32">
        <f>SUBTOTAL(9,G397:G404)</f>
        <v>25217</v>
      </c>
      <c r="H396" s="42">
        <f t="shared" ref="H396" si="38">SUBTOTAL(9,H397:H404)</f>
        <v>3353</v>
      </c>
    </row>
    <row r="397" spans="1:8" ht="147.75" customHeight="1">
      <c r="A397" s="41" t="s">
        <v>241</v>
      </c>
      <c r="B397" s="7" t="s">
        <v>82</v>
      </c>
      <c r="C397" s="7" t="s">
        <v>28</v>
      </c>
      <c r="D397" s="7" t="s">
        <v>12</v>
      </c>
      <c r="E397" s="7" t="s">
        <v>201</v>
      </c>
      <c r="F397" s="7"/>
      <c r="G397" s="32">
        <f>SUBTOTAL(9,G398)</f>
        <v>1369</v>
      </c>
      <c r="H397" s="42">
        <f>SUBTOTAL(9,H398)</f>
        <v>1369</v>
      </c>
    </row>
    <row r="398" spans="1:8" ht="63" customHeight="1">
      <c r="A398" s="41" t="s">
        <v>134</v>
      </c>
      <c r="B398" s="7" t="s">
        <v>82</v>
      </c>
      <c r="C398" s="7" t="s">
        <v>28</v>
      </c>
      <c r="D398" s="7" t="s">
        <v>12</v>
      </c>
      <c r="E398" s="7" t="s">
        <v>201</v>
      </c>
      <c r="F398" s="7" t="s">
        <v>131</v>
      </c>
      <c r="G398" s="33">
        <v>1369</v>
      </c>
      <c r="H398" s="43">
        <v>1369</v>
      </c>
    </row>
    <row r="399" spans="1:8" ht="93.75">
      <c r="A399" s="41" t="s">
        <v>183</v>
      </c>
      <c r="B399" s="7" t="s">
        <v>82</v>
      </c>
      <c r="C399" s="7" t="s">
        <v>28</v>
      </c>
      <c r="D399" s="7" t="s">
        <v>12</v>
      </c>
      <c r="E399" s="7" t="s">
        <v>121</v>
      </c>
      <c r="F399" s="7"/>
      <c r="G399" s="32">
        <f>SUBTOTAL(9,G400)</f>
        <v>20520</v>
      </c>
      <c r="H399" s="42"/>
    </row>
    <row r="400" spans="1:8" ht="56.25">
      <c r="A400" s="41" t="s">
        <v>134</v>
      </c>
      <c r="B400" s="7" t="s">
        <v>82</v>
      </c>
      <c r="C400" s="7" t="s">
        <v>28</v>
      </c>
      <c r="D400" s="7" t="s">
        <v>12</v>
      </c>
      <c r="E400" s="7" t="s">
        <v>121</v>
      </c>
      <c r="F400" s="7" t="s">
        <v>131</v>
      </c>
      <c r="G400" s="33">
        <v>20520</v>
      </c>
      <c r="H400" s="43"/>
    </row>
    <row r="401" spans="1:8" ht="56.25">
      <c r="A401" s="41" t="s">
        <v>184</v>
      </c>
      <c r="B401" s="7" t="s">
        <v>82</v>
      </c>
      <c r="C401" s="7" t="s">
        <v>28</v>
      </c>
      <c r="D401" s="7" t="s">
        <v>12</v>
      </c>
      <c r="E401" s="7" t="s">
        <v>120</v>
      </c>
      <c r="F401" s="7"/>
      <c r="G401" s="32">
        <f>SUBTOTAL(9,G402)</f>
        <v>1344</v>
      </c>
      <c r="H401" s="42"/>
    </row>
    <row r="402" spans="1:8" ht="56.25">
      <c r="A402" s="41" t="s">
        <v>134</v>
      </c>
      <c r="B402" s="7" t="s">
        <v>82</v>
      </c>
      <c r="C402" s="7" t="s">
        <v>28</v>
      </c>
      <c r="D402" s="7" t="s">
        <v>12</v>
      </c>
      <c r="E402" s="7" t="s">
        <v>120</v>
      </c>
      <c r="F402" s="7" t="s">
        <v>131</v>
      </c>
      <c r="G402" s="33">
        <v>1344</v>
      </c>
      <c r="H402" s="43"/>
    </row>
    <row r="403" spans="1:8" ht="75">
      <c r="A403" s="41" t="s">
        <v>251</v>
      </c>
      <c r="B403" s="7" t="s">
        <v>82</v>
      </c>
      <c r="C403" s="7" t="s">
        <v>28</v>
      </c>
      <c r="D403" s="7" t="s">
        <v>12</v>
      </c>
      <c r="E403" s="7" t="s">
        <v>250</v>
      </c>
      <c r="F403" s="7"/>
      <c r="G403" s="32">
        <f>SUBTOTAL(9,G404:G405)</f>
        <v>1984</v>
      </c>
      <c r="H403" s="42">
        <f>SUBTOTAL(9,H404:H405)</f>
        <v>1984</v>
      </c>
    </row>
    <row r="404" spans="1:8" ht="56.25">
      <c r="A404" s="41" t="s">
        <v>134</v>
      </c>
      <c r="B404" s="7" t="s">
        <v>82</v>
      </c>
      <c r="C404" s="7" t="s">
        <v>28</v>
      </c>
      <c r="D404" s="7" t="s">
        <v>12</v>
      </c>
      <c r="E404" s="7" t="s">
        <v>250</v>
      </c>
      <c r="F404" s="7" t="s">
        <v>131</v>
      </c>
      <c r="G404" s="33">
        <v>1984</v>
      </c>
      <c r="H404" s="43">
        <v>1984</v>
      </c>
    </row>
    <row r="405" spans="1:8" ht="37.5">
      <c r="A405" s="41" t="s">
        <v>55</v>
      </c>
      <c r="B405" s="7" t="s">
        <v>82</v>
      </c>
      <c r="C405" s="7" t="s">
        <v>28</v>
      </c>
      <c r="D405" s="7" t="s">
        <v>38</v>
      </c>
      <c r="E405" s="7"/>
      <c r="F405" s="7"/>
      <c r="G405" s="32">
        <f>SUBTOTAL(9,G406:G407)</f>
        <v>4284</v>
      </c>
      <c r="H405" s="42">
        <f>SUBTOTAL(9,H406:H407)</f>
        <v>4284</v>
      </c>
    </row>
    <row r="406" spans="1:8" ht="116.25" customHeight="1">
      <c r="A406" s="44" t="s">
        <v>216</v>
      </c>
      <c r="B406" s="7" t="s">
        <v>82</v>
      </c>
      <c r="C406" s="7" t="s">
        <v>28</v>
      </c>
      <c r="D406" s="7" t="s">
        <v>38</v>
      </c>
      <c r="E406" s="7" t="s">
        <v>215</v>
      </c>
      <c r="F406" s="7"/>
      <c r="G406" s="32">
        <f>SUBTOTAL(9,G407)</f>
        <v>4284</v>
      </c>
      <c r="H406" s="42">
        <f>SUBTOTAL(9,H407)</f>
        <v>4284</v>
      </c>
    </row>
    <row r="407" spans="1:8" ht="62.25" customHeight="1">
      <c r="A407" s="41" t="s">
        <v>134</v>
      </c>
      <c r="B407" s="7" t="s">
        <v>82</v>
      </c>
      <c r="C407" s="7" t="s">
        <v>28</v>
      </c>
      <c r="D407" s="7" t="s">
        <v>38</v>
      </c>
      <c r="E407" s="7" t="s">
        <v>215</v>
      </c>
      <c r="F407" s="7" t="s">
        <v>131</v>
      </c>
      <c r="G407" s="33">
        <v>4284</v>
      </c>
      <c r="H407" s="43">
        <v>4284</v>
      </c>
    </row>
    <row r="408" spans="1:8" ht="26.25" customHeight="1">
      <c r="A408" s="39" t="s">
        <v>92</v>
      </c>
      <c r="B408" s="9" t="s">
        <v>82</v>
      </c>
      <c r="C408" s="9" t="s">
        <v>39</v>
      </c>
      <c r="D408" s="7"/>
      <c r="E408" s="7"/>
      <c r="F408" s="15"/>
      <c r="G408" s="31">
        <f>SUBTOTAL(9,G409:G417)</f>
        <v>3949</v>
      </c>
      <c r="H408" s="40">
        <f>SUBTOTAL(9,H409:H417)</f>
        <v>110</v>
      </c>
    </row>
    <row r="409" spans="1:8">
      <c r="A409" s="45" t="s">
        <v>60</v>
      </c>
      <c r="B409" s="7" t="s">
        <v>82</v>
      </c>
      <c r="C409" s="7" t="s">
        <v>39</v>
      </c>
      <c r="D409" s="7" t="s">
        <v>11</v>
      </c>
      <c r="E409" s="7"/>
      <c r="F409" s="7"/>
      <c r="G409" s="32">
        <f>SUBTOTAL(9,G410:G417)</f>
        <v>3949</v>
      </c>
      <c r="H409" s="42">
        <f t="shared" ref="H409" si="39">SUBTOTAL(9,H410:H417)</f>
        <v>110</v>
      </c>
    </row>
    <row r="410" spans="1:8" ht="56.25">
      <c r="A410" s="45" t="s">
        <v>228</v>
      </c>
      <c r="B410" s="7" t="s">
        <v>82</v>
      </c>
      <c r="C410" s="7" t="s">
        <v>39</v>
      </c>
      <c r="D410" s="7" t="s">
        <v>11</v>
      </c>
      <c r="E410" s="7" t="s">
        <v>245</v>
      </c>
      <c r="F410" s="7"/>
      <c r="G410" s="32">
        <f>SUBTOTAL(9,G411)</f>
        <v>52</v>
      </c>
      <c r="H410" s="42">
        <f>SUBTOTAL(9,H411)</f>
        <v>52</v>
      </c>
    </row>
    <row r="411" spans="1:8" ht="63" customHeight="1">
      <c r="A411" s="41" t="s">
        <v>134</v>
      </c>
      <c r="B411" s="7" t="s">
        <v>82</v>
      </c>
      <c r="C411" s="7" t="s">
        <v>39</v>
      </c>
      <c r="D411" s="7" t="s">
        <v>11</v>
      </c>
      <c r="E411" s="7" t="s">
        <v>245</v>
      </c>
      <c r="F411" s="7" t="s">
        <v>131</v>
      </c>
      <c r="G411" s="33">
        <v>52</v>
      </c>
      <c r="H411" s="43">
        <v>52</v>
      </c>
    </row>
    <row r="412" spans="1:8" ht="77.25" customHeight="1">
      <c r="A412" s="41" t="s">
        <v>230</v>
      </c>
      <c r="B412" s="7" t="s">
        <v>82</v>
      </c>
      <c r="C412" s="7" t="s">
        <v>39</v>
      </c>
      <c r="D412" s="7" t="s">
        <v>11</v>
      </c>
      <c r="E412" s="7" t="s">
        <v>229</v>
      </c>
      <c r="F412" s="7"/>
      <c r="G412" s="32">
        <f>SUBTOTAL(9,G413)</f>
        <v>58</v>
      </c>
      <c r="H412" s="42">
        <f>SUBTOTAL(9,H413)</f>
        <v>58</v>
      </c>
    </row>
    <row r="413" spans="1:8" ht="63" customHeight="1">
      <c r="A413" s="41" t="s">
        <v>134</v>
      </c>
      <c r="B413" s="7" t="s">
        <v>82</v>
      </c>
      <c r="C413" s="7" t="s">
        <v>39</v>
      </c>
      <c r="D413" s="7" t="s">
        <v>11</v>
      </c>
      <c r="E413" s="7" t="s">
        <v>229</v>
      </c>
      <c r="F413" s="7" t="s">
        <v>131</v>
      </c>
      <c r="G413" s="33">
        <v>58</v>
      </c>
      <c r="H413" s="43">
        <v>58</v>
      </c>
    </row>
    <row r="414" spans="1:8" ht="56.25">
      <c r="A414" s="41" t="s">
        <v>184</v>
      </c>
      <c r="B414" s="7" t="s">
        <v>82</v>
      </c>
      <c r="C414" s="7" t="s">
        <v>39</v>
      </c>
      <c r="D414" s="7" t="s">
        <v>11</v>
      </c>
      <c r="E414" s="7" t="s">
        <v>120</v>
      </c>
      <c r="F414" s="7"/>
      <c r="G414" s="32">
        <f>SUBTOTAL(9,G415)</f>
        <v>3799</v>
      </c>
      <c r="H414" s="42"/>
    </row>
    <row r="415" spans="1:8" ht="56.25">
      <c r="A415" s="41" t="s">
        <v>134</v>
      </c>
      <c r="B415" s="7" t="s">
        <v>82</v>
      </c>
      <c r="C415" s="7" t="s">
        <v>39</v>
      </c>
      <c r="D415" s="7" t="s">
        <v>11</v>
      </c>
      <c r="E415" s="7" t="s">
        <v>120</v>
      </c>
      <c r="F415" s="7" t="s">
        <v>131</v>
      </c>
      <c r="G415" s="33">
        <v>3799</v>
      </c>
      <c r="H415" s="43"/>
    </row>
    <row r="416" spans="1:8" ht="112.5">
      <c r="A416" s="41" t="s">
        <v>185</v>
      </c>
      <c r="B416" s="7" t="s">
        <v>82</v>
      </c>
      <c r="C416" s="7" t="s">
        <v>39</v>
      </c>
      <c r="D416" s="7" t="s">
        <v>11</v>
      </c>
      <c r="E416" s="7" t="s">
        <v>124</v>
      </c>
      <c r="F416" s="7"/>
      <c r="G416" s="32">
        <f>SUBTOTAL(9,G417)</f>
        <v>40</v>
      </c>
      <c r="H416" s="42"/>
    </row>
    <row r="417" spans="1:8" ht="56.25">
      <c r="A417" s="41" t="s">
        <v>134</v>
      </c>
      <c r="B417" s="7" t="s">
        <v>82</v>
      </c>
      <c r="C417" s="7" t="s">
        <v>39</v>
      </c>
      <c r="D417" s="7" t="s">
        <v>11</v>
      </c>
      <c r="E417" s="7" t="s">
        <v>124</v>
      </c>
      <c r="F417" s="7" t="s">
        <v>131</v>
      </c>
      <c r="G417" s="33">
        <v>40</v>
      </c>
      <c r="H417" s="43"/>
    </row>
    <row r="418" spans="1:8" ht="18.75" customHeight="1">
      <c r="A418" s="47" t="s">
        <v>68</v>
      </c>
      <c r="B418" s="9" t="s">
        <v>82</v>
      </c>
      <c r="C418" s="9" t="s">
        <v>29</v>
      </c>
      <c r="D418" s="9"/>
      <c r="E418" s="9"/>
      <c r="F418" s="9"/>
      <c r="G418" s="31">
        <f>SUBTOTAL(9,G419:G424)</f>
        <v>1115</v>
      </c>
      <c r="H418" s="40">
        <f t="shared" ref="H418" si="40">SUBTOTAL(9,H419:H424)</f>
        <v>995</v>
      </c>
    </row>
    <row r="419" spans="1:8" ht="18.75" customHeight="1">
      <c r="A419" s="52" t="s">
        <v>91</v>
      </c>
      <c r="B419" s="7" t="s">
        <v>82</v>
      </c>
      <c r="C419" s="7" t="s">
        <v>29</v>
      </c>
      <c r="D419" s="7" t="s">
        <v>11</v>
      </c>
      <c r="E419" s="7"/>
      <c r="F419" s="7"/>
      <c r="G419" s="32">
        <f>SUBTOTAL(9,G420:G424)</f>
        <v>1115</v>
      </c>
      <c r="H419" s="42">
        <f t="shared" ref="H419" si="41">SUBTOTAL(9,H420:H424)</f>
        <v>995</v>
      </c>
    </row>
    <row r="420" spans="1:8" ht="127.5" customHeight="1">
      <c r="A420" s="41" t="s">
        <v>239</v>
      </c>
      <c r="B420" s="7" t="s">
        <v>82</v>
      </c>
      <c r="C420" s="7" t="s">
        <v>29</v>
      </c>
      <c r="D420" s="7" t="s">
        <v>11</v>
      </c>
      <c r="E420" s="7" t="s">
        <v>201</v>
      </c>
      <c r="F420" s="7"/>
      <c r="G420" s="32">
        <f>SUBTOTAL(9,G421)</f>
        <v>995</v>
      </c>
      <c r="H420" s="42">
        <f>SUBTOTAL(9,H421)</f>
        <v>995</v>
      </c>
    </row>
    <row r="421" spans="1:8" ht="63.75" customHeight="1">
      <c r="A421" s="41" t="s">
        <v>134</v>
      </c>
      <c r="B421" s="7" t="s">
        <v>82</v>
      </c>
      <c r="C421" s="7" t="s">
        <v>29</v>
      </c>
      <c r="D421" s="7" t="s">
        <v>11</v>
      </c>
      <c r="E421" s="7" t="s">
        <v>201</v>
      </c>
      <c r="F421" s="7" t="s">
        <v>131</v>
      </c>
      <c r="G421" s="33">
        <v>995</v>
      </c>
      <c r="H421" s="43">
        <v>995</v>
      </c>
    </row>
    <row r="422" spans="1:8" ht="74.25" customHeight="1">
      <c r="A422" s="41" t="s">
        <v>190</v>
      </c>
      <c r="B422" s="7" t="s">
        <v>82</v>
      </c>
      <c r="C422" s="7" t="s">
        <v>29</v>
      </c>
      <c r="D422" s="7" t="s">
        <v>11</v>
      </c>
      <c r="E422" s="7" t="s">
        <v>108</v>
      </c>
      <c r="F422" s="7"/>
      <c r="G422" s="32">
        <f>SUBTOTAL(9,G423:G424)</f>
        <v>120</v>
      </c>
      <c r="H422" s="42"/>
    </row>
    <row r="423" spans="1:8" ht="57" customHeight="1">
      <c r="A423" s="41" t="s">
        <v>134</v>
      </c>
      <c r="B423" s="7" t="s">
        <v>82</v>
      </c>
      <c r="C423" s="7" t="s">
        <v>29</v>
      </c>
      <c r="D423" s="7" t="s">
        <v>11</v>
      </c>
      <c r="E423" s="7" t="s">
        <v>108</v>
      </c>
      <c r="F423" s="7" t="s">
        <v>131</v>
      </c>
      <c r="G423" s="33">
        <v>20</v>
      </c>
      <c r="H423" s="43"/>
    </row>
    <row r="424" spans="1:8" ht="23.25" customHeight="1">
      <c r="A424" s="41" t="s">
        <v>78</v>
      </c>
      <c r="B424" s="7" t="s">
        <v>82</v>
      </c>
      <c r="C424" s="7" t="s">
        <v>29</v>
      </c>
      <c r="D424" s="7" t="s">
        <v>11</v>
      </c>
      <c r="E424" s="7" t="s">
        <v>108</v>
      </c>
      <c r="F424" s="7" t="s">
        <v>174</v>
      </c>
      <c r="G424" s="33">
        <v>100</v>
      </c>
      <c r="H424" s="43"/>
    </row>
    <row r="425" spans="1:8" ht="56.25">
      <c r="A425" s="48" t="s">
        <v>71</v>
      </c>
      <c r="B425" s="13" t="s">
        <v>65</v>
      </c>
      <c r="C425" s="14"/>
      <c r="D425" s="14"/>
      <c r="E425" s="13"/>
      <c r="F425" s="14"/>
      <c r="G425" s="34">
        <f>SUBTOTAL(9,G426:G437)</f>
        <v>7010</v>
      </c>
      <c r="H425" s="49"/>
    </row>
    <row r="426" spans="1:8" ht="37.5">
      <c r="A426" s="39" t="s">
        <v>10</v>
      </c>
      <c r="B426" s="9" t="s">
        <v>65</v>
      </c>
      <c r="C426" s="9" t="s">
        <v>11</v>
      </c>
      <c r="D426" s="9"/>
      <c r="E426" s="9"/>
      <c r="F426" s="9"/>
      <c r="G426" s="31">
        <f>SUBTOTAL(9,G427:G437)</f>
        <v>7010</v>
      </c>
      <c r="H426" s="40"/>
    </row>
    <row r="427" spans="1:8" ht="93.75">
      <c r="A427" s="41" t="s">
        <v>77</v>
      </c>
      <c r="B427" s="7" t="s">
        <v>65</v>
      </c>
      <c r="C427" s="7" t="s">
        <v>11</v>
      </c>
      <c r="D427" s="7" t="s">
        <v>46</v>
      </c>
      <c r="E427" s="7"/>
      <c r="F427" s="7"/>
      <c r="G427" s="32">
        <f>SUBTOTAL(9,G428:G431)</f>
        <v>6970</v>
      </c>
      <c r="H427" s="42"/>
    </row>
    <row r="428" spans="1:8" ht="93.75">
      <c r="A428" s="41" t="s">
        <v>5</v>
      </c>
      <c r="B428" s="7" t="s">
        <v>65</v>
      </c>
      <c r="C428" s="7" t="s">
        <v>11</v>
      </c>
      <c r="D428" s="7" t="s">
        <v>46</v>
      </c>
      <c r="E428" s="7" t="s">
        <v>13</v>
      </c>
      <c r="F428" s="7"/>
      <c r="G428" s="32">
        <f>SUBTOTAL(9,G429:G431)</f>
        <v>6970</v>
      </c>
      <c r="H428" s="42"/>
    </row>
    <row r="429" spans="1:8" ht="78" customHeight="1">
      <c r="A429" s="41" t="s">
        <v>133</v>
      </c>
      <c r="B429" s="24" t="s">
        <v>65</v>
      </c>
      <c r="C429" s="24" t="s">
        <v>126</v>
      </c>
      <c r="D429" s="24" t="s">
        <v>127</v>
      </c>
      <c r="E429" s="24" t="s">
        <v>13</v>
      </c>
      <c r="F429" s="24" t="s">
        <v>130</v>
      </c>
      <c r="G429" s="33">
        <v>6647</v>
      </c>
      <c r="H429" s="43"/>
    </row>
    <row r="430" spans="1:8" ht="56.25">
      <c r="A430" s="41" t="s">
        <v>134</v>
      </c>
      <c r="B430" s="24" t="s">
        <v>65</v>
      </c>
      <c r="C430" s="24" t="s">
        <v>126</v>
      </c>
      <c r="D430" s="24" t="s">
        <v>127</v>
      </c>
      <c r="E430" s="24" t="s">
        <v>13</v>
      </c>
      <c r="F430" s="24" t="s">
        <v>131</v>
      </c>
      <c r="G430" s="33">
        <v>322</v>
      </c>
      <c r="H430" s="43"/>
    </row>
    <row r="431" spans="1:8" ht="37.5">
      <c r="A431" s="41" t="s">
        <v>135</v>
      </c>
      <c r="B431" s="24" t="s">
        <v>65</v>
      </c>
      <c r="C431" s="24" t="s">
        <v>11</v>
      </c>
      <c r="D431" s="24" t="s">
        <v>46</v>
      </c>
      <c r="E431" s="24" t="s">
        <v>13</v>
      </c>
      <c r="F431" s="24" t="s">
        <v>132</v>
      </c>
      <c r="G431" s="33">
        <v>1</v>
      </c>
      <c r="H431" s="43"/>
    </row>
    <row r="432" spans="1:8" s="10" customFormat="1">
      <c r="A432" s="45" t="s">
        <v>66</v>
      </c>
      <c r="B432" s="7" t="s">
        <v>65</v>
      </c>
      <c r="C432" s="7" t="s">
        <v>11</v>
      </c>
      <c r="D432" s="7" t="s">
        <v>29</v>
      </c>
      <c r="E432" s="7"/>
      <c r="F432" s="7"/>
      <c r="G432" s="32">
        <f>SUBTOTAL(9,G433:G434)</f>
        <v>0</v>
      </c>
      <c r="H432" s="42"/>
    </row>
    <row r="433" spans="1:8" s="10" customFormat="1">
      <c r="A433" s="45" t="s">
        <v>66</v>
      </c>
      <c r="B433" s="7" t="s">
        <v>65</v>
      </c>
      <c r="C433" s="7" t="s">
        <v>11</v>
      </c>
      <c r="D433" s="7" t="s">
        <v>29</v>
      </c>
      <c r="E433" s="7" t="s">
        <v>67</v>
      </c>
      <c r="F433" s="7"/>
      <c r="G433" s="32">
        <f>SUBTOTAL(9,G434)</f>
        <v>0</v>
      </c>
      <c r="H433" s="42"/>
    </row>
    <row r="434" spans="1:8">
      <c r="A434" s="41" t="s">
        <v>128</v>
      </c>
      <c r="B434" s="24" t="s">
        <v>65</v>
      </c>
      <c r="C434" s="24" t="s">
        <v>11</v>
      </c>
      <c r="D434" s="24" t="s">
        <v>29</v>
      </c>
      <c r="E434" s="24" t="s">
        <v>67</v>
      </c>
      <c r="F434" s="24" t="s">
        <v>129</v>
      </c>
      <c r="G434" s="33">
        <v>0</v>
      </c>
      <c r="H434" s="43"/>
    </row>
    <row r="435" spans="1:8" s="8" customFormat="1" ht="25.5" customHeight="1">
      <c r="A435" s="41" t="s">
        <v>16</v>
      </c>
      <c r="B435" s="7" t="s">
        <v>65</v>
      </c>
      <c r="C435" s="7" t="s">
        <v>11</v>
      </c>
      <c r="D435" s="7" t="s">
        <v>89</v>
      </c>
      <c r="E435" s="7"/>
      <c r="F435" s="7"/>
      <c r="G435" s="32">
        <f>SUBTOTAL(9,G436:G437)</f>
        <v>40</v>
      </c>
      <c r="H435" s="42"/>
    </row>
    <row r="436" spans="1:8" ht="57.75" customHeight="1">
      <c r="A436" s="51" t="s">
        <v>143</v>
      </c>
      <c r="B436" s="7" t="s">
        <v>65</v>
      </c>
      <c r="C436" s="7" t="s">
        <v>11</v>
      </c>
      <c r="D436" s="7" t="s">
        <v>89</v>
      </c>
      <c r="E436" s="7" t="s">
        <v>118</v>
      </c>
      <c r="F436" s="7"/>
      <c r="G436" s="32">
        <f>SUBTOTAL(9,G437)</f>
        <v>40</v>
      </c>
      <c r="H436" s="42"/>
    </row>
    <row r="437" spans="1:8" ht="59.25" customHeight="1">
      <c r="A437" s="41" t="s">
        <v>134</v>
      </c>
      <c r="B437" s="24" t="s">
        <v>65</v>
      </c>
      <c r="C437" s="24" t="s">
        <v>11</v>
      </c>
      <c r="D437" s="24" t="s">
        <v>89</v>
      </c>
      <c r="E437" s="24" t="s">
        <v>118</v>
      </c>
      <c r="F437" s="24" t="s">
        <v>131</v>
      </c>
      <c r="G437" s="33">
        <v>40</v>
      </c>
      <c r="H437" s="43"/>
    </row>
    <row r="438" spans="1:8" s="3" customFormat="1" ht="23.25" customHeight="1" thickBot="1">
      <c r="A438" s="58" t="s">
        <v>70</v>
      </c>
      <c r="B438" s="59"/>
      <c r="C438" s="59"/>
      <c r="D438" s="59"/>
      <c r="E438" s="59"/>
      <c r="F438" s="59"/>
      <c r="G438" s="60">
        <f>SUBTOTAL(9,G5:G437)</f>
        <v>782816</v>
      </c>
      <c r="H438" s="61">
        <f t="shared" ref="H438" si="42">SUBTOTAL(9,H5:H437)</f>
        <v>429487</v>
      </c>
    </row>
    <row r="439" spans="1:8" ht="59.25" customHeight="1">
      <c r="A439" s="22"/>
      <c r="B439" s="23"/>
      <c r="C439" s="23"/>
      <c r="D439" s="23"/>
      <c r="E439" s="23"/>
      <c r="F439" s="23"/>
    </row>
  </sheetData>
  <autoFilter ref="A4:F438">
    <filterColumn colId="1"/>
    <filterColumn colId="2"/>
    <filterColumn colId="4"/>
  </autoFilter>
  <mergeCells count="8">
    <mergeCell ref="G3:H3"/>
    <mergeCell ref="E3:E4"/>
    <mergeCell ref="F3:F4"/>
    <mergeCell ref="B3:B4"/>
    <mergeCell ref="A3:A4"/>
    <mergeCell ref="C3:C4"/>
    <mergeCell ref="D3:D4"/>
    <mergeCell ref="A1:H1"/>
  </mergeCells>
  <conditionalFormatting sqref="A203">
    <cfRule type="expression" dxfId="6" priority="10">
      <formula>OR(#REF!&lt;=0,#REF!="")</formula>
    </cfRule>
  </conditionalFormatting>
  <conditionalFormatting sqref="A303">
    <cfRule type="expression" dxfId="5" priority="9">
      <formula>OR(#REF!&lt;=0,#REF!="")</formula>
    </cfRule>
  </conditionalFormatting>
  <conditionalFormatting sqref="C303:F304">
    <cfRule type="expression" dxfId="4" priority="8">
      <formula>OR(#REF!&lt;=0,#REF!="")</formula>
    </cfRule>
  </conditionalFormatting>
  <conditionalFormatting sqref="A397">
    <cfRule type="expression" dxfId="3" priority="7">
      <formula>OR(#REF!&lt;=0,#REF!="")</formula>
    </cfRule>
  </conditionalFormatting>
  <conditionalFormatting sqref="A382">
    <cfRule type="expression" dxfId="2" priority="6">
      <formula>OR(#REF!&lt;=0,#REF!="")</formula>
    </cfRule>
  </conditionalFormatting>
  <conditionalFormatting sqref="A388">
    <cfRule type="expression" dxfId="1" priority="5">
      <formula>OR(#REF!&lt;=0,#REF!="")</formula>
    </cfRule>
  </conditionalFormatting>
  <conditionalFormatting sqref="A420 A331 A366">
    <cfRule type="expression" dxfId="0" priority="4">
      <formula>OR(#REF!&lt;=0,#REF!="")</formula>
    </cfRule>
  </conditionalFormatting>
  <dataValidations count="1">
    <dataValidation type="textLength" operator="equal" allowBlank="1" showInputMessage="1" showErrorMessage="1" sqref="E5:E405 E408:E439">
      <formula1>7</formula1>
    </dataValidation>
  </dataValidations>
  <pageMargins left="0.78740157480314965" right="0.39370078740157483" top="0.39370078740157483" bottom="0.39370078740157483" header="0.31496062992125984" footer="0.31496062992125984"/>
  <pageSetup paperSize="9" scale="83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4</vt:lpstr>
      <vt:lpstr>'прил.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Мясников А.Д.</cp:lastModifiedBy>
  <cp:lastPrinted>2015-02-10T11:00:56Z</cp:lastPrinted>
  <dcterms:created xsi:type="dcterms:W3CDTF">2009-11-05T14:15:41Z</dcterms:created>
  <dcterms:modified xsi:type="dcterms:W3CDTF">2015-02-11T07:22:24Z</dcterms:modified>
</cp:coreProperties>
</file>